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FF00B898-7D5D-4E4D-A1FC-50F5FAC995D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3" i="1" l="1"/>
  <c r="L32" i="1"/>
  <c r="K32" i="1"/>
  <c r="J32" i="1"/>
  <c r="E56" i="1"/>
  <c r="F56" i="1"/>
  <c r="D56" i="1"/>
  <c r="E85" i="1" l="1"/>
  <c r="F134" i="1"/>
  <c r="E134" i="1"/>
  <c r="D134" i="1"/>
  <c r="M103" i="1"/>
  <c r="K103" i="1"/>
  <c r="J103" i="1"/>
  <c r="M96" i="1"/>
  <c r="L96" i="1"/>
  <c r="K96" i="1"/>
  <c r="J96" i="1"/>
  <c r="M76" i="1"/>
  <c r="L76" i="1"/>
  <c r="K76" i="1"/>
  <c r="J76" i="1"/>
  <c r="F76" i="1"/>
  <c r="E76" i="1"/>
  <c r="D76" i="1"/>
  <c r="F85" i="1"/>
  <c r="I85" i="1"/>
  <c r="D85" i="1"/>
  <c r="L129" i="1"/>
  <c r="M129" i="1"/>
  <c r="K129" i="1"/>
  <c r="J129" i="1"/>
  <c r="M131" i="1" l="1"/>
  <c r="L131" i="1"/>
  <c r="K131" i="1"/>
  <c r="J131" i="1"/>
</calcChain>
</file>

<file path=xl/sharedStrings.xml><?xml version="1.0" encoding="utf-8"?>
<sst xmlns="http://schemas.openxmlformats.org/spreadsheetml/2006/main" count="351" uniqueCount="207">
  <si>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</si>
  <si>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</si>
  <si>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</si>
  <si>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</si>
  <si>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</si>
  <si>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</si>
  <si>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</si>
  <si>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</si>
  <si>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</si>
  <si>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</si>
  <si>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</si>
  <si>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</si>
  <si>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</si>
  <si>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</si>
  <si>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</si>
  <si>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</si>
  <si>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</si>
  <si>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</si>
  <si>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</si>
  <si>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</si>
  <si>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</si>
  <si>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</si>
  <si>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</si>
  <si>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</si>
  <si>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</si>
  <si>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</si>
  <si>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</si>
  <si>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</si>
  <si>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</si>
  <si>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</si>
  <si>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</si>
  <si>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</si>
  <si>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</si>
  <si>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</si>
  <si>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</si>
  <si>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</si>
  <si>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</si>
  <si>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</si>
  <si>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</si>
  <si>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</si>
  <si>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</si>
  <si>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</si>
  <si>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</si>
  <si>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</si>
  <si>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</si>
  <si>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</si>
  <si>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</si>
  <si>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</si>
  <si>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</si>
  <si>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</si>
  <si>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</si>
  <si>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</si>
  <si>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</si>
  <si>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</si>
  <si>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</si>
  <si>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</si>
  <si>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</si>
  <si>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</si>
  <si>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</si>
  <si>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</si>
  <si>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</si>
  <si>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</si>
  <si>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</si>
  <si>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</si>
  <si>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</si>
  <si>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</si>
  <si>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</si>
  <si>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</si>
  <si>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</si>
  <si>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</si>
  <si>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</si>
  <si>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</si>
  <si>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</si>
  <si>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</si>
  <si>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</si>
  <si>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</si>
  <si>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</si>
  <si>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</si>
  <si>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</si>
  <si>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</si>
  <si>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</si>
  <si>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</si>
  <si>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</si>
  <si>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</si>
  <si>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</si>
  <si>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</si>
  <si>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</si>
  <si>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</si>
  <si>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</si>
  <si>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</si>
  <si>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</si>
  <si>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</si>
  <si>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</si>
  <si>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</si>
  <si>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</si>
  <si>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</si>
  <si>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</si>
  <si>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</si>
  <si>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</si>
  <si>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</si>
  <si>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</si>
  <si>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</si>
  <si>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</si>
  <si>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</si>
  <si>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</si>
  <si>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</si>
  <si>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</si>
  <si>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</si>
  <si>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</si>
  <si>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</si>
  <si>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</si>
  <si>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</si>
  <si>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</si>
  <si>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</si>
  <si>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</si>
  <si>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</si>
  <si>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</si>
  <si>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</si>
  <si>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</si>
  <si>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</si>
  <si>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</si>
  <si>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</si>
  <si>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</si>
  <si>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</si>
  <si>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</si>
  <si>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</si>
  <si>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</si>
  <si>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</si>
  <si>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</si>
  <si>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</si>
  <si>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</si>
  <si>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</si>
  <si>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</si>
  <si>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</si>
  <si>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</si>
  <si>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</si>
  <si>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</si>
  <si>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</si>
  <si>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</si>
  <si>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</si>
  <si>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</si>
  <si>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</si>
  <si>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>Smart Lieke</t>
  </si>
  <si>
    <t xml:space="preserve">Dolce Vita Gisela </t>
  </si>
  <si>
    <t>Castello Lara</t>
  </si>
  <si>
    <t>Greenleaved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</si>
  <si>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</si>
  <si>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</si>
  <si>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</si>
  <si>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</si>
  <si>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</si>
  <si>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</si>
  <si>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</si>
  <si>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</si>
  <si>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</si>
  <si>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</si>
  <si>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</si>
  <si>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</si>
  <si>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</si>
  <si>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</si>
  <si>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</si>
  <si>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</si>
  <si>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</si>
  <si>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</si>
  <si>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</si>
  <si>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</si>
  <si>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</si>
  <si>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</si>
  <si>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</si>
  <si>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</si>
  <si>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</si>
  <si>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</si>
  <si>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</si>
  <si>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</si>
  <si>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Surpluslijst 2021-2022 Pelargoniumcuttings       P.van der Haak Handelskwekerij B.V.</t>
  </si>
  <si>
    <t>Galaxy serie XX Line</t>
  </si>
  <si>
    <r>
      <t xml:space="preserve">Galaxy Dark Red </t>
    </r>
    <r>
      <rPr>
        <b/>
        <sz val="26"/>
        <color rgb="FFFF0000"/>
        <rFont val="Arial"/>
        <family val="2"/>
      </rPr>
      <t>*</t>
    </r>
  </si>
  <si>
    <r>
      <t xml:space="preserve">Galaxy Red </t>
    </r>
    <r>
      <rPr>
        <b/>
        <sz val="26"/>
        <color rgb="FFFF0000"/>
        <rFont val="Arial"/>
        <family val="2"/>
      </rPr>
      <t>*</t>
    </r>
  </si>
  <si>
    <r>
      <t>Galaxy Rose</t>
    </r>
    <r>
      <rPr>
        <b/>
        <sz val="26"/>
        <color rgb="FFFF0000"/>
        <rFont val="Arial"/>
        <family val="2"/>
      </rPr>
      <t xml:space="preserve"> *</t>
    </r>
  </si>
  <si>
    <r>
      <t xml:space="preserve">Galaxy Salmon </t>
    </r>
    <r>
      <rPr>
        <b/>
        <sz val="26"/>
        <color rgb="FFFF0000"/>
        <rFont val="Arial"/>
        <family val="2"/>
      </rPr>
      <t>*</t>
    </r>
  </si>
  <si>
    <r>
      <t xml:space="preserve">Galaxy Violet </t>
    </r>
    <r>
      <rPr>
        <b/>
        <sz val="26"/>
        <color rgb="FFFF0000"/>
        <rFont val="Arial"/>
        <family val="2"/>
      </rPr>
      <t>*</t>
    </r>
  </si>
  <si>
    <r>
      <t>Galaxy White</t>
    </r>
    <r>
      <rPr>
        <b/>
        <sz val="26"/>
        <color rgb="FFFF0000"/>
        <rFont val="Arial"/>
        <family val="2"/>
      </rPr>
      <t xml:space="preserve"> *</t>
    </r>
  </si>
  <si>
    <r>
      <t xml:space="preserve">Trend Sophie Dark Red </t>
    </r>
    <r>
      <rPr>
        <b/>
        <sz val="26"/>
        <color rgb="FFFF0000"/>
        <rFont val="Arial"/>
        <family val="2"/>
      </rPr>
      <t>*</t>
    </r>
  </si>
  <si>
    <r>
      <t xml:space="preserve">Trend Emilia Orange </t>
    </r>
    <r>
      <rPr>
        <b/>
        <sz val="26"/>
        <color rgb="FFFF0000"/>
        <rFont val="Arial"/>
        <family val="2"/>
      </rPr>
      <t>*</t>
    </r>
  </si>
  <si>
    <r>
      <t xml:space="preserve">Trend Yvonne Neon </t>
    </r>
    <r>
      <rPr>
        <b/>
        <sz val="26"/>
        <color rgb="FFFF0000"/>
        <rFont val="Arial"/>
        <family val="2"/>
      </rPr>
      <t>*</t>
    </r>
  </si>
  <si>
    <t xml:space="preserve">Smart Patricia </t>
  </si>
  <si>
    <t xml:space="preserve">Smart Laura </t>
  </si>
  <si>
    <r>
      <t xml:space="preserve">Smart Splash </t>
    </r>
    <r>
      <rPr>
        <b/>
        <sz val="26"/>
        <color rgb="FFFF0000"/>
        <rFont val="Arial"/>
        <family val="2"/>
      </rPr>
      <t>*</t>
    </r>
  </si>
  <si>
    <t>Smart Jenny</t>
  </si>
  <si>
    <r>
      <t xml:space="preserve">Estelle ( Appleblossom ) </t>
    </r>
    <r>
      <rPr>
        <b/>
        <sz val="26"/>
        <color rgb="FFFF0000"/>
        <rFont val="Arial"/>
        <family val="2"/>
      </rPr>
      <t>*</t>
    </r>
  </si>
  <si>
    <t>Specials greenleaved</t>
  </si>
  <si>
    <t>Dolce Vita Sylvia</t>
  </si>
  <si>
    <t xml:space="preserve">Dolce Vita Mia </t>
  </si>
  <si>
    <t xml:space="preserve">Dolce Vita Tessa </t>
  </si>
  <si>
    <r>
      <t xml:space="preserve">Castello Benja Pink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</si>
  <si>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</si>
  <si>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Raiko</t>
  </si>
  <si>
    <t>Specials bontbladig</t>
  </si>
  <si>
    <t>Alm Geranie</t>
  </si>
  <si>
    <t>Specials darkleaved</t>
  </si>
  <si>
    <t>Total darleaved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</si>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</sst>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37" fillId="0" borderId="1" xfId="0" applyNumberFormat="1" applyFont="1" applyBorder="1"/>
    <xf numFmtId="3" fontId="37" fillId="0" borderId="1" xfId="0" applyNumberFormat="1" applyFont="1" applyBorder="1" applyAlignment="1">
      <alignment horizontal="center"/>
    </xf>
    <xf numFmtId="3" fontId="38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/>
    <xf numFmtId="3" fontId="39" fillId="0" borderId="1" xfId="0" applyNumberFormat="1" applyFont="1" applyBorder="1" applyAlignment="1">
      <alignment vertical="center"/>
    </xf>
    <xf numFmtId="3" fontId="3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41" fillId="0" borderId="0" xfId="0" applyFont="1"/>
    <xf numFmtId="0" fontId="42" fillId="0" borderId="0" xfId="3" applyFont="1"/>
    <xf numFmtId="0" fontId="31" fillId="0" borderId="0" xfId="0" applyFont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32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49" fontId="33" fillId="0" borderId="0" xfId="0" applyNumberFormat="1" applyFont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2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" fontId="22" fillId="0" borderId="3" xfId="0" applyNumberFormat="1" applyFont="1" applyFill="1" applyBorder="1" applyAlignment="1">
      <alignment horizontal="center" vertical="center"/>
    </xf>
    <xf numFmtId="3" fontId="38" fillId="0" borderId="1" xfId="0" applyNumberFormat="1" applyFont="1" applyFill="1" applyBorder="1" applyAlignment="1">
      <alignment horizontal="center"/>
    </xf>
    <xf numFmtId="3" fontId="38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1114540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A85" zoomScale="60" zoomScaleNormal="60" zoomScaleSheetLayoutView="50" zoomScalePageLayoutView="20" workbookViewId="0">
      <selection activeCell="H59" sqref="H59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7"/>
      <c r="B1" s="61" t="s">
        <v>174</v>
      </c>
      <c r="C1" s="47"/>
      <c r="D1" s="47"/>
      <c r="E1" s="47"/>
      <c r="F1" s="47"/>
      <c r="G1" s="47"/>
      <c r="H1" s="47"/>
      <c r="I1" s="47"/>
      <c r="J1" s="47"/>
      <c r="M1" s="59"/>
    </row>
    <row r="2" spans="1:13" ht="0.75" customHeight="1" x14ac:dyDescent="0.2">
      <c r="H2" s="1"/>
      <c r="M2" s="60"/>
    </row>
    <row r="3" spans="1:13" ht="63" customHeight="1" x14ac:dyDescent="0.45">
      <c r="A3" s="2"/>
      <c r="B3" s="53" t="s">
        <v>135</v>
      </c>
      <c r="C3" s="84"/>
      <c r="D3" s="84"/>
      <c r="E3" s="84"/>
      <c r="F3" s="84"/>
      <c r="G3" s="52" t="s">
        <v>137</v>
      </c>
      <c r="H3" s="85"/>
      <c r="I3" s="85"/>
      <c r="J3" s="87" t="s">
        <v>138</v>
      </c>
      <c r="K3" s="86" t="s">
        <v>136</v>
      </c>
      <c r="L3" s="2"/>
      <c r="M3" s="60"/>
    </row>
    <row r="4" spans="1:13" s="2" customFormat="1" ht="30" customHeight="1" x14ac:dyDescent="0.3">
      <c r="A4" s="48"/>
      <c r="B4" s="48"/>
      <c r="C4" s="48"/>
      <c r="D4" s="48"/>
      <c r="E4" s="48"/>
      <c r="F4" s="48"/>
      <c r="G4" s="48"/>
      <c r="H4" s="48"/>
      <c r="I4" s="1"/>
      <c r="J4" s="1"/>
      <c r="K4" s="49"/>
      <c r="L4" s="1"/>
    </row>
    <row r="5" spans="1:13" s="2" customFormat="1" ht="63" customHeight="1" x14ac:dyDescent="0.45">
      <c r="A5" s="1"/>
      <c r="B5" s="53" t="s">
        <v>133</v>
      </c>
      <c r="C5" s="48"/>
      <c r="D5" s="48"/>
      <c r="E5" s="48"/>
      <c r="F5" s="48"/>
      <c r="G5" s="48"/>
      <c r="H5" s="48"/>
      <c r="J5" s="52"/>
      <c r="K5" s="49"/>
      <c r="L5" s="1"/>
      <c r="M5" s="24"/>
    </row>
    <row r="6" spans="1:13" ht="39.75" customHeight="1" x14ac:dyDescent="0.45">
      <c r="A6" s="48"/>
      <c r="B6" s="53" t="s">
        <v>134</v>
      </c>
      <c r="C6" s="48"/>
      <c r="D6" s="48"/>
      <c r="E6" s="48"/>
      <c r="F6" s="48"/>
      <c r="G6" s="48"/>
      <c r="H6" s="48"/>
      <c r="I6" s="48"/>
      <c r="K6" s="49"/>
      <c r="M6" s="25"/>
    </row>
    <row r="7" spans="1:13" ht="63.75" customHeight="1" x14ac:dyDescent="0.45">
      <c r="C7" s="50"/>
      <c r="D7" s="50"/>
      <c r="E7" s="50"/>
      <c r="F7" s="50" t="s">
        <v>85</v>
      </c>
      <c r="G7" s="48"/>
      <c r="H7" s="51"/>
      <c r="J7" s="52"/>
      <c r="K7" s="49"/>
      <c r="M7" s="25"/>
    </row>
    <row r="8" spans="1:13" ht="39.75" customHeight="1" x14ac:dyDescent="0.35">
      <c r="A8" s="50"/>
      <c r="B8" s="50"/>
      <c r="C8" s="50"/>
      <c r="D8" s="50"/>
      <c r="E8" s="50"/>
      <c r="F8" s="50"/>
      <c r="G8" s="48"/>
      <c r="H8" s="48"/>
      <c r="I8" s="48"/>
      <c r="J8" s="48"/>
      <c r="K8" s="49"/>
      <c r="M8" s="25"/>
    </row>
    <row r="9" spans="1:13" ht="39.75" customHeight="1" x14ac:dyDescent="0.45">
      <c r="A9" s="62" t="s">
        <v>82</v>
      </c>
      <c r="B9" s="52"/>
      <c r="C9" s="53"/>
      <c r="D9" s="54" t="s">
        <v>127</v>
      </c>
      <c r="E9" s="97" t="s">
        <v>206</v>
      </c>
      <c r="F9" s="81">
        <v>2022</v>
      </c>
      <c r="G9" s="48"/>
      <c r="H9" s="55"/>
      <c r="I9" s="54" t="s">
        <v>128</v>
      </c>
      <c r="J9" s="52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6"/>
      <c r="E11" s="56"/>
      <c r="F11" s="57"/>
      <c r="G11" s="27"/>
      <c r="H11" s="21"/>
      <c r="I11" s="27"/>
      <c r="J11" s="58"/>
      <c r="K11" s="58"/>
      <c r="L11" s="58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129</v>
      </c>
      <c r="E12" s="43"/>
      <c r="F12" s="43" t="s">
        <v>130</v>
      </c>
      <c r="G12" s="8"/>
      <c r="H12" s="21"/>
      <c r="I12" s="11" t="s">
        <v>0</v>
      </c>
      <c r="J12" s="43" t="s">
        <v>129</v>
      </c>
      <c r="K12" s="43"/>
      <c r="L12" s="43" t="s">
        <v>130</v>
      </c>
      <c r="M12" s="43"/>
    </row>
    <row r="13" spans="1:13" s="4" customFormat="1" ht="30" customHeight="1" x14ac:dyDescent="0.25">
      <c r="A13" s="32" t="s">
        <v>145</v>
      </c>
      <c r="B13" s="32"/>
      <c r="C13" s="33"/>
      <c r="D13" s="12" t="s">
        <v>83</v>
      </c>
      <c r="E13" s="12"/>
      <c r="F13" s="12" t="s">
        <v>83</v>
      </c>
      <c r="G13" s="32"/>
      <c r="H13" s="34"/>
      <c r="I13" s="34"/>
      <c r="J13" s="12" t="s">
        <v>83</v>
      </c>
      <c r="K13" s="12"/>
      <c r="L13" s="12" t="s">
        <v>83</v>
      </c>
      <c r="M13" s="12"/>
    </row>
    <row r="14" spans="1:13" s="4" customFormat="1" ht="33" customHeight="1" x14ac:dyDescent="0.25">
      <c r="A14" s="89" t="s">
        <v>175</v>
      </c>
      <c r="B14" s="16"/>
      <c r="C14" s="16"/>
      <c r="D14" s="12"/>
      <c r="E14" s="12"/>
      <c r="F14" s="12"/>
      <c r="G14" s="89" t="s">
        <v>106</v>
      </c>
      <c r="H14" s="90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88">
        <v>10113</v>
      </c>
      <c r="C15" s="39" t="s">
        <v>176</v>
      </c>
      <c r="D15" s="80">
        <v>252</v>
      </c>
      <c r="E15" s="80"/>
      <c r="F15" s="80">
        <v>1500</v>
      </c>
      <c r="G15" s="10" t="s">
        <v>2</v>
      </c>
      <c r="H15" s="88">
        <v>11062</v>
      </c>
      <c r="I15" s="39" t="s">
        <v>107</v>
      </c>
      <c r="J15" s="100">
        <v>11760</v>
      </c>
      <c r="K15" s="102"/>
      <c r="L15" s="80"/>
      <c r="M15" s="69"/>
    </row>
    <row r="16" spans="1:13" s="4" customFormat="1" ht="33" customHeight="1" x14ac:dyDescent="0.25">
      <c r="A16" s="10" t="s">
        <v>2</v>
      </c>
      <c r="B16" s="88">
        <v>10104</v>
      </c>
      <c r="C16" s="39" t="s">
        <v>177</v>
      </c>
      <c r="D16" s="80"/>
      <c r="E16" s="80"/>
      <c r="F16" s="80"/>
      <c r="G16" s="10" t="s">
        <v>2</v>
      </c>
      <c r="H16" s="88">
        <v>11051</v>
      </c>
      <c r="I16" s="39" t="s">
        <v>108</v>
      </c>
      <c r="J16" s="100">
        <v>30072</v>
      </c>
      <c r="K16" s="102"/>
      <c r="L16" s="80"/>
      <c r="M16" s="67"/>
    </row>
    <row r="17" spans="1:13" s="4" customFormat="1" ht="33" customHeight="1" x14ac:dyDescent="0.25">
      <c r="A17" s="10" t="s">
        <v>2</v>
      </c>
      <c r="B17" s="88">
        <v>10106</v>
      </c>
      <c r="C17" s="39" t="s">
        <v>178</v>
      </c>
      <c r="D17" s="80">
        <v>672</v>
      </c>
      <c r="E17" s="80"/>
      <c r="F17" s="80">
        <v>250</v>
      </c>
      <c r="G17" s="10" t="s">
        <v>2</v>
      </c>
      <c r="H17" s="88">
        <v>11041</v>
      </c>
      <c r="I17" s="39" t="s">
        <v>173</v>
      </c>
      <c r="J17" s="100"/>
      <c r="K17" s="102"/>
      <c r="L17" s="80"/>
      <c r="M17" s="80"/>
    </row>
    <row r="18" spans="1:13" s="4" customFormat="1" ht="33" customHeight="1" x14ac:dyDescent="0.25">
      <c r="A18" s="10" t="s">
        <v>2</v>
      </c>
      <c r="B18" s="88">
        <v>10107</v>
      </c>
      <c r="C18" s="39" t="s">
        <v>179</v>
      </c>
      <c r="D18" s="80">
        <v>252</v>
      </c>
      <c r="E18" s="80"/>
      <c r="F18" s="80">
        <v>125</v>
      </c>
      <c r="G18" s="10" t="s">
        <v>2</v>
      </c>
      <c r="H18" s="88">
        <v>11106</v>
      </c>
      <c r="I18" s="39" t="s">
        <v>194</v>
      </c>
      <c r="J18" s="80"/>
      <c r="K18" s="80"/>
      <c r="L18" s="80"/>
      <c r="M18" s="67"/>
    </row>
    <row r="19" spans="1:13" s="4" customFormat="1" ht="33" customHeight="1" x14ac:dyDescent="0.25">
      <c r="A19" s="10" t="s">
        <v>2</v>
      </c>
      <c r="B19" s="88">
        <v>10109</v>
      </c>
      <c r="C19" s="39" t="s">
        <v>180</v>
      </c>
      <c r="D19" s="80"/>
      <c r="E19" s="80"/>
      <c r="F19" s="80">
        <v>250</v>
      </c>
      <c r="G19" s="10" t="s">
        <v>2</v>
      </c>
      <c r="H19" s="88">
        <v>11096</v>
      </c>
      <c r="I19" s="39" t="s">
        <v>195</v>
      </c>
      <c r="J19" s="80"/>
      <c r="K19" s="80"/>
      <c r="L19" s="80"/>
      <c r="M19" s="67"/>
    </row>
    <row r="20" spans="1:13" s="4" customFormat="1" ht="33" customHeight="1" x14ac:dyDescent="0.25">
      <c r="A20" s="10" t="s">
        <v>2</v>
      </c>
      <c r="B20" s="88">
        <v>10110</v>
      </c>
      <c r="C20" s="39" t="s">
        <v>181</v>
      </c>
      <c r="D20" s="80">
        <v>84</v>
      </c>
      <c r="E20" s="80"/>
      <c r="F20" s="80">
        <v>125</v>
      </c>
      <c r="G20" s="10" t="s">
        <v>2</v>
      </c>
      <c r="H20" s="88">
        <v>11050</v>
      </c>
      <c r="I20" s="39" t="s">
        <v>110</v>
      </c>
      <c r="J20" s="80"/>
      <c r="K20" s="80"/>
      <c r="L20" s="80"/>
      <c r="M20" s="67"/>
    </row>
    <row r="21" spans="1:13" s="4" customFormat="1" ht="33" customHeight="1" x14ac:dyDescent="0.25">
      <c r="A21" s="16"/>
      <c r="B21" s="16"/>
      <c r="C21" s="39"/>
      <c r="D21" s="80"/>
      <c r="E21" s="80"/>
      <c r="F21" s="80"/>
      <c r="G21" s="10" t="s">
        <v>2</v>
      </c>
      <c r="H21" s="88">
        <v>11046</v>
      </c>
      <c r="I21" s="39" t="s">
        <v>172</v>
      </c>
      <c r="J21" s="80"/>
      <c r="K21" s="80"/>
      <c r="L21" s="80"/>
      <c r="M21" s="67"/>
    </row>
    <row r="22" spans="1:13" s="4" customFormat="1" ht="33" customHeight="1" x14ac:dyDescent="0.25">
      <c r="A22" s="89" t="s">
        <v>79</v>
      </c>
      <c r="B22" s="89"/>
      <c r="C22" s="39"/>
      <c r="D22" s="99"/>
      <c r="E22" s="80"/>
      <c r="F22" s="80"/>
      <c r="G22" s="10" t="s">
        <v>2</v>
      </c>
      <c r="H22" s="88">
        <v>11055</v>
      </c>
      <c r="I22" s="39" t="s">
        <v>109</v>
      </c>
      <c r="J22" s="80">
        <v>1344</v>
      </c>
      <c r="K22" s="80"/>
      <c r="L22" s="80"/>
      <c r="M22" s="67"/>
    </row>
    <row r="23" spans="1:13" s="4" customFormat="1" ht="33" customHeight="1" x14ac:dyDescent="0.25">
      <c r="A23" s="10" t="s">
        <v>2</v>
      </c>
      <c r="B23" s="88">
        <v>10114</v>
      </c>
      <c r="C23" s="39" t="s">
        <v>182</v>
      </c>
      <c r="D23" s="100">
        <v>1848</v>
      </c>
      <c r="E23" s="80"/>
      <c r="F23" s="80"/>
      <c r="G23" s="10" t="s">
        <v>2</v>
      </c>
      <c r="H23" s="88">
        <v>11056</v>
      </c>
      <c r="I23" s="39" t="s">
        <v>196</v>
      </c>
      <c r="J23" s="80">
        <v>9992</v>
      </c>
      <c r="K23" s="80"/>
      <c r="L23" s="80"/>
      <c r="M23" s="67"/>
    </row>
    <row r="24" spans="1:13" s="4" customFormat="1" ht="33" customHeight="1" x14ac:dyDescent="0.25">
      <c r="A24" s="10" t="s">
        <v>2</v>
      </c>
      <c r="B24" s="88">
        <v>10077</v>
      </c>
      <c r="C24" s="39" t="s">
        <v>37</v>
      </c>
      <c r="D24" s="100">
        <v>3444</v>
      </c>
      <c r="E24" s="80"/>
      <c r="F24" s="80"/>
      <c r="G24" s="10" t="s">
        <v>2</v>
      </c>
      <c r="H24" s="88">
        <v>11048</v>
      </c>
      <c r="I24" s="39" t="s">
        <v>144</v>
      </c>
      <c r="J24" s="80"/>
      <c r="K24" s="80"/>
      <c r="L24" s="80"/>
      <c r="M24" s="67"/>
    </row>
    <row r="25" spans="1:13" s="4" customFormat="1" ht="33" customHeight="1" x14ac:dyDescent="0.25">
      <c r="A25" s="10" t="s">
        <v>2</v>
      </c>
      <c r="B25" s="88">
        <v>10093</v>
      </c>
      <c r="C25" s="39" t="s">
        <v>183</v>
      </c>
      <c r="D25" s="100">
        <v>2520</v>
      </c>
      <c r="E25" s="80"/>
      <c r="F25" s="80"/>
      <c r="G25" s="10" t="s">
        <v>2</v>
      </c>
      <c r="H25" s="88">
        <v>11084</v>
      </c>
      <c r="I25" s="39" t="s">
        <v>111</v>
      </c>
      <c r="J25" s="98"/>
      <c r="K25" s="98"/>
      <c r="L25" s="98"/>
      <c r="M25" s="68"/>
    </row>
    <row r="26" spans="1:13" s="4" customFormat="1" ht="33" customHeight="1" x14ac:dyDescent="0.25">
      <c r="A26" s="10" t="s">
        <v>2</v>
      </c>
      <c r="B26" s="88">
        <v>10025</v>
      </c>
      <c r="C26" s="39" t="s">
        <v>38</v>
      </c>
      <c r="D26" s="100">
        <v>2520</v>
      </c>
      <c r="E26" s="80"/>
      <c r="F26" s="80"/>
      <c r="J26" s="98"/>
      <c r="K26" s="98"/>
      <c r="L26" s="98"/>
      <c r="M26" s="68"/>
    </row>
    <row r="27" spans="1:13" s="4" customFormat="1" ht="33" customHeight="1" x14ac:dyDescent="0.25">
      <c r="A27" s="10" t="s">
        <v>2</v>
      </c>
      <c r="B27" s="88">
        <v>10062</v>
      </c>
      <c r="C27" s="39" t="s">
        <v>86</v>
      </c>
      <c r="D27" s="100"/>
      <c r="E27" s="80"/>
      <c r="F27" s="80"/>
      <c r="G27" s="89" t="s">
        <v>199</v>
      </c>
      <c r="H27" s="39"/>
      <c r="I27" s="89"/>
      <c r="J27" s="98"/>
      <c r="K27" s="98"/>
      <c r="L27" s="98"/>
      <c r="M27" s="68"/>
    </row>
    <row r="28" spans="1:13" s="4" customFormat="1" ht="33" customHeight="1" x14ac:dyDescent="0.25">
      <c r="A28" s="10" t="s">
        <v>2</v>
      </c>
      <c r="B28" s="88">
        <v>10020</v>
      </c>
      <c r="C28" s="39" t="s">
        <v>87</v>
      </c>
      <c r="D28" s="100">
        <v>1008</v>
      </c>
      <c r="E28" s="80"/>
      <c r="F28" s="80"/>
      <c r="G28" s="10" t="s">
        <v>2</v>
      </c>
      <c r="H28" s="88">
        <v>11089</v>
      </c>
      <c r="I28" s="39" t="s">
        <v>98</v>
      </c>
      <c r="J28" s="98">
        <v>504</v>
      </c>
      <c r="K28" s="98"/>
      <c r="L28" s="98"/>
      <c r="M28" s="68"/>
    </row>
    <row r="29" spans="1:13" s="4" customFormat="1" ht="33" customHeight="1" x14ac:dyDescent="0.25">
      <c r="A29" s="10" t="s">
        <v>2</v>
      </c>
      <c r="B29" s="88">
        <v>10115</v>
      </c>
      <c r="C29" s="39" t="s">
        <v>184</v>
      </c>
      <c r="D29" s="100">
        <v>588</v>
      </c>
      <c r="E29" s="80"/>
      <c r="F29" s="80"/>
      <c r="G29" s="10" t="s">
        <v>2</v>
      </c>
      <c r="H29" s="88">
        <v>11078</v>
      </c>
      <c r="I29" s="39" t="s">
        <v>103</v>
      </c>
      <c r="J29" s="98"/>
      <c r="K29" s="98"/>
      <c r="L29" s="98"/>
      <c r="M29" s="68"/>
    </row>
    <row r="30" spans="1:13" s="4" customFormat="1" ht="33" customHeight="1" x14ac:dyDescent="0.25">
      <c r="A30" s="10" t="s">
        <v>2</v>
      </c>
      <c r="B30" s="88">
        <v>10024</v>
      </c>
      <c r="C30" s="39" t="s">
        <v>39</v>
      </c>
      <c r="D30" s="100">
        <v>1008</v>
      </c>
      <c r="E30" s="80"/>
      <c r="F30" s="80"/>
      <c r="G30" s="10" t="s">
        <v>2</v>
      </c>
      <c r="H30" s="88">
        <v>11039</v>
      </c>
      <c r="I30" s="39" t="s">
        <v>35</v>
      </c>
      <c r="J30" s="68">
        <v>84</v>
      </c>
      <c r="K30" s="68"/>
      <c r="L30" s="68"/>
      <c r="M30" s="68"/>
    </row>
    <row r="31" spans="1:13" s="4" customFormat="1" ht="33" customHeight="1" x14ac:dyDescent="0.25">
      <c r="A31" s="10" t="s">
        <v>2</v>
      </c>
      <c r="B31" s="88">
        <v>10026</v>
      </c>
      <c r="C31" s="39" t="s">
        <v>140</v>
      </c>
      <c r="D31" s="100">
        <v>504</v>
      </c>
      <c r="E31" s="80"/>
      <c r="F31" s="80"/>
      <c r="G31" s="16"/>
      <c r="H31" s="16"/>
      <c r="I31" s="16"/>
      <c r="J31" s="68"/>
      <c r="K31" s="68"/>
      <c r="L31" s="68"/>
      <c r="M31" s="68"/>
    </row>
    <row r="32" spans="1:13" s="4" customFormat="1" ht="33" customHeight="1" x14ac:dyDescent="0.25">
      <c r="A32" s="10" t="s">
        <v>2</v>
      </c>
      <c r="B32" s="88">
        <v>10006</v>
      </c>
      <c r="C32" s="39" t="s">
        <v>88</v>
      </c>
      <c r="D32" s="100">
        <v>84</v>
      </c>
      <c r="E32" s="80"/>
      <c r="F32" s="80"/>
      <c r="G32" s="16"/>
      <c r="H32" s="16"/>
      <c r="I32" s="42" t="s">
        <v>200</v>
      </c>
      <c r="J32" s="95">
        <f>SUM(J15:J31)</f>
        <v>53756</v>
      </c>
      <c r="K32" s="95">
        <f>SUM(K15:K31)</f>
        <v>0</v>
      </c>
      <c r="L32" s="95">
        <f>SUM(L15:L31)</f>
        <v>0</v>
      </c>
      <c r="M32" s="95"/>
    </row>
    <row r="33" spans="1:13" s="4" customFormat="1" ht="33" customHeight="1" x14ac:dyDescent="0.25">
      <c r="A33" s="10" t="s">
        <v>2</v>
      </c>
      <c r="B33" s="88">
        <v>10021</v>
      </c>
      <c r="C33" s="39" t="s">
        <v>139</v>
      </c>
      <c r="D33" s="100">
        <v>8820</v>
      </c>
      <c r="E33" s="80"/>
      <c r="F33" s="80"/>
      <c r="G33" s="16"/>
      <c r="H33" s="16"/>
      <c r="I33" s="16"/>
      <c r="J33" s="13"/>
      <c r="K33" s="13"/>
      <c r="L33" s="13"/>
      <c r="M33" s="13"/>
    </row>
    <row r="34" spans="1:13" s="4" customFormat="1" ht="33" customHeight="1" x14ac:dyDescent="0.35">
      <c r="A34" s="16"/>
      <c r="B34" s="16"/>
      <c r="C34" s="16"/>
      <c r="D34" s="101"/>
      <c r="E34" s="80"/>
      <c r="F34" s="80"/>
      <c r="G34" s="89" t="s">
        <v>197</v>
      </c>
      <c r="H34" s="16"/>
      <c r="I34" s="16"/>
      <c r="J34" s="13"/>
      <c r="K34" s="13"/>
      <c r="L34" s="13"/>
      <c r="M34" s="13"/>
    </row>
    <row r="35" spans="1:13" s="4" customFormat="1" ht="33" customHeight="1" x14ac:dyDescent="0.35">
      <c r="A35" s="89" t="s">
        <v>75</v>
      </c>
      <c r="B35" s="90"/>
      <c r="C35" s="91"/>
      <c r="D35" s="101"/>
      <c r="E35" s="80"/>
      <c r="F35" s="80"/>
      <c r="G35" s="10" t="s">
        <v>2</v>
      </c>
      <c r="H35" s="88">
        <v>13082</v>
      </c>
      <c r="I35" s="39" t="s">
        <v>198</v>
      </c>
      <c r="J35" s="67">
        <v>84</v>
      </c>
      <c r="K35" s="67"/>
      <c r="L35" s="67"/>
      <c r="M35" s="67"/>
    </row>
    <row r="36" spans="1:13" s="4" customFormat="1" ht="33" customHeight="1" x14ac:dyDescent="0.25">
      <c r="A36" s="10" t="s">
        <v>2</v>
      </c>
      <c r="B36" s="88">
        <v>10061</v>
      </c>
      <c r="C36" s="39" t="s">
        <v>89</v>
      </c>
      <c r="D36" s="80"/>
      <c r="E36" s="80"/>
      <c r="F36" s="80"/>
      <c r="G36" s="10" t="s">
        <v>2</v>
      </c>
      <c r="H36" s="88">
        <v>13084</v>
      </c>
      <c r="I36" s="39" t="s">
        <v>146</v>
      </c>
      <c r="J36" s="67">
        <v>84</v>
      </c>
      <c r="K36" s="67"/>
      <c r="L36" s="67">
        <v>250</v>
      </c>
      <c r="M36" s="67"/>
    </row>
    <row r="37" spans="1:13" s="4" customFormat="1" ht="33" customHeight="1" x14ac:dyDescent="0.25">
      <c r="A37" s="10" t="s">
        <v>2</v>
      </c>
      <c r="B37" s="88">
        <v>10098</v>
      </c>
      <c r="C37" s="39" t="s">
        <v>185</v>
      </c>
      <c r="D37" s="80"/>
      <c r="E37" s="80"/>
      <c r="F37" s="80"/>
      <c r="G37" s="10"/>
      <c r="H37" s="88">
        <v>12071</v>
      </c>
      <c r="I37" s="39" t="s">
        <v>4</v>
      </c>
      <c r="J37" s="67">
        <v>84</v>
      </c>
      <c r="K37" s="67"/>
      <c r="L37" s="67"/>
      <c r="M37" s="67"/>
    </row>
    <row r="38" spans="1:13" s="4" customFormat="1" ht="33" customHeight="1" x14ac:dyDescent="0.25">
      <c r="A38" s="10" t="s">
        <v>2</v>
      </c>
      <c r="B38" s="88">
        <v>10012</v>
      </c>
      <c r="C38" s="39" t="s">
        <v>90</v>
      </c>
      <c r="D38" s="80">
        <v>7392</v>
      </c>
      <c r="E38" s="80"/>
      <c r="F38" s="80"/>
      <c r="G38" s="14"/>
      <c r="H38" s="43"/>
      <c r="I38" s="39"/>
      <c r="J38" s="67"/>
      <c r="K38" s="67"/>
      <c r="L38" s="67"/>
      <c r="M38" s="67"/>
    </row>
    <row r="39" spans="1:13" s="4" customFormat="1" ht="33" customHeight="1" x14ac:dyDescent="0.25">
      <c r="A39" s="10" t="s">
        <v>2</v>
      </c>
      <c r="B39" s="88">
        <v>10084</v>
      </c>
      <c r="C39" s="39" t="s">
        <v>141</v>
      </c>
      <c r="D39" s="80">
        <v>252</v>
      </c>
      <c r="E39" s="80"/>
      <c r="F39" s="80"/>
      <c r="G39" s="89" t="s">
        <v>48</v>
      </c>
      <c r="H39" s="90"/>
      <c r="I39" s="39"/>
      <c r="J39" s="67"/>
      <c r="K39" s="67"/>
      <c r="L39" s="67"/>
      <c r="M39" s="67"/>
    </row>
    <row r="40" spans="1:13" s="4" customFormat="1" ht="33" customHeight="1" x14ac:dyDescent="0.25">
      <c r="A40" s="10" t="s">
        <v>2</v>
      </c>
      <c r="B40" s="88">
        <v>10100</v>
      </c>
      <c r="C40" s="39" t="s">
        <v>186</v>
      </c>
      <c r="D40" s="80">
        <v>252</v>
      </c>
      <c r="E40" s="80"/>
      <c r="F40" s="80"/>
      <c r="G40" s="10" t="s">
        <v>2</v>
      </c>
      <c r="H40" s="43">
        <v>10086</v>
      </c>
      <c r="I40" s="39" t="s">
        <v>49</v>
      </c>
      <c r="J40" s="67"/>
      <c r="K40" s="67"/>
      <c r="L40" s="67"/>
      <c r="M40" s="67"/>
    </row>
    <row r="41" spans="1:13" s="4" customFormat="1" ht="33" customHeight="1" x14ac:dyDescent="0.25">
      <c r="A41" s="10" t="s">
        <v>2</v>
      </c>
      <c r="B41" s="88">
        <v>10018</v>
      </c>
      <c r="C41" s="39" t="s">
        <v>91</v>
      </c>
      <c r="D41" s="80">
        <v>2520</v>
      </c>
      <c r="E41" s="80"/>
      <c r="F41" s="80"/>
      <c r="G41" s="10" t="s">
        <v>2</v>
      </c>
      <c r="H41" s="43">
        <v>10087</v>
      </c>
      <c r="I41" s="39" t="s">
        <v>50</v>
      </c>
      <c r="J41" s="67"/>
      <c r="K41" s="67"/>
      <c r="L41" s="67"/>
      <c r="M41" s="67"/>
    </row>
    <row r="42" spans="1:13" s="4" customFormat="1" ht="33" customHeight="1" x14ac:dyDescent="0.25">
      <c r="A42" s="10" t="s">
        <v>2</v>
      </c>
      <c r="B42" s="88">
        <v>10112</v>
      </c>
      <c r="C42" s="39" t="s">
        <v>187</v>
      </c>
      <c r="D42" s="80">
        <v>4704</v>
      </c>
      <c r="E42" s="80"/>
      <c r="F42" s="80"/>
      <c r="J42" s="67"/>
      <c r="K42" s="67"/>
      <c r="L42" s="67"/>
      <c r="M42" s="67"/>
    </row>
    <row r="43" spans="1:13" s="4" customFormat="1" ht="33" customHeight="1" x14ac:dyDescent="0.25">
      <c r="A43" s="10" t="s">
        <v>2</v>
      </c>
      <c r="B43" s="88">
        <v>10075</v>
      </c>
      <c r="C43" s="39" t="s">
        <v>142</v>
      </c>
      <c r="D43" s="80">
        <v>588</v>
      </c>
      <c r="E43" s="80"/>
      <c r="F43" s="80"/>
      <c r="G43" s="89" t="s">
        <v>51</v>
      </c>
      <c r="H43" s="90"/>
      <c r="I43" s="39"/>
      <c r="J43" s="67"/>
      <c r="K43" s="67"/>
      <c r="L43" s="67"/>
      <c r="M43" s="67"/>
    </row>
    <row r="44" spans="1:13" s="4" customFormat="1" ht="33" customHeight="1" x14ac:dyDescent="0.25">
      <c r="A44" s="10" t="s">
        <v>2</v>
      </c>
      <c r="B44" s="88">
        <v>10102</v>
      </c>
      <c r="C44" s="39" t="s">
        <v>188</v>
      </c>
      <c r="D44" s="80">
        <v>3024</v>
      </c>
      <c r="E44" s="80"/>
      <c r="F44" s="80"/>
      <c r="G44" s="10" t="s">
        <v>2</v>
      </c>
      <c r="H44" s="43">
        <v>12096</v>
      </c>
      <c r="I44" s="39" t="s">
        <v>52</v>
      </c>
      <c r="J44" s="67"/>
      <c r="K44" s="67"/>
      <c r="L44" s="67"/>
      <c r="M44" s="67"/>
    </row>
    <row r="45" spans="1:13" s="4" customFormat="1" ht="33" customHeight="1" x14ac:dyDescent="0.25">
      <c r="A45" s="16"/>
      <c r="B45" s="16"/>
      <c r="C45" s="16"/>
      <c r="D45" s="80"/>
      <c r="E45" s="80"/>
      <c r="F45" s="80"/>
      <c r="G45" s="10" t="s">
        <v>2</v>
      </c>
      <c r="H45" s="43">
        <v>12098</v>
      </c>
      <c r="I45" s="39" t="s">
        <v>53</v>
      </c>
      <c r="J45" s="67"/>
      <c r="K45" s="67"/>
      <c r="L45" s="67"/>
      <c r="M45" s="67"/>
    </row>
    <row r="46" spans="1:13" s="4" customFormat="1" ht="33" customHeight="1" x14ac:dyDescent="0.25">
      <c r="A46" s="89" t="s">
        <v>76</v>
      </c>
      <c r="B46" s="94"/>
      <c r="C46" s="39"/>
      <c r="D46" s="80"/>
      <c r="E46" s="80"/>
      <c r="F46" s="80"/>
      <c r="G46" s="10" t="s">
        <v>2</v>
      </c>
      <c r="H46" s="43">
        <v>12097</v>
      </c>
      <c r="I46" s="39" t="s">
        <v>54</v>
      </c>
      <c r="J46" s="67"/>
      <c r="K46" s="67"/>
      <c r="L46" s="67"/>
      <c r="M46" s="67"/>
    </row>
    <row r="47" spans="1:13" s="4" customFormat="1" ht="33" customHeight="1" x14ac:dyDescent="0.25">
      <c r="A47" s="10" t="s">
        <v>2</v>
      </c>
      <c r="B47" s="88">
        <v>10008</v>
      </c>
      <c r="C47" s="39" t="s">
        <v>92</v>
      </c>
      <c r="D47" s="80">
        <v>2184</v>
      </c>
      <c r="E47" s="80"/>
      <c r="F47" s="80"/>
      <c r="G47" s="10" t="s">
        <v>2</v>
      </c>
      <c r="H47" s="43">
        <v>12099</v>
      </c>
      <c r="I47" s="39" t="s">
        <v>55</v>
      </c>
      <c r="J47" s="67"/>
      <c r="K47" s="67"/>
      <c r="L47" s="67"/>
      <c r="M47" s="67"/>
    </row>
    <row r="48" spans="1:13" s="4" customFormat="1" ht="33" customHeight="1" x14ac:dyDescent="0.25">
      <c r="A48" s="10" t="s">
        <v>2</v>
      </c>
      <c r="B48" s="88">
        <v>10014</v>
      </c>
      <c r="C48" s="39" t="s">
        <v>93</v>
      </c>
      <c r="D48" s="80">
        <v>336</v>
      </c>
      <c r="E48" s="80"/>
      <c r="F48" s="80"/>
      <c r="J48" s="67"/>
      <c r="K48" s="67"/>
      <c r="L48" s="67"/>
      <c r="M48" s="67"/>
    </row>
    <row r="49" spans="1:13" s="4" customFormat="1" ht="33" customHeight="1" x14ac:dyDescent="0.25">
      <c r="A49" s="10" t="s">
        <v>2</v>
      </c>
      <c r="B49" s="88">
        <v>10019</v>
      </c>
      <c r="C49" s="39" t="s">
        <v>94</v>
      </c>
      <c r="D49" s="67"/>
      <c r="E49" s="67"/>
      <c r="F49" s="67"/>
      <c r="G49" s="89" t="s">
        <v>152</v>
      </c>
      <c r="H49" s="90"/>
      <c r="I49" s="39"/>
      <c r="J49" s="67"/>
      <c r="K49" s="67"/>
      <c r="L49" s="67"/>
      <c r="M49" s="67"/>
    </row>
    <row r="50" spans="1:13" s="4" customFormat="1" ht="33" customHeight="1" x14ac:dyDescent="0.25">
      <c r="A50" s="16"/>
      <c r="B50" s="16"/>
      <c r="C50" s="16"/>
      <c r="D50" s="67"/>
      <c r="E50" s="67"/>
      <c r="F50" s="67"/>
      <c r="G50" s="10"/>
      <c r="H50" s="43">
        <v>12061</v>
      </c>
      <c r="I50" s="39" t="s">
        <v>21</v>
      </c>
      <c r="J50" s="67">
        <v>168</v>
      </c>
      <c r="K50" s="67"/>
      <c r="L50" s="80">
        <v>250</v>
      </c>
      <c r="M50" s="67"/>
    </row>
    <row r="51" spans="1:13" s="4" customFormat="1" ht="33" customHeight="1" x14ac:dyDescent="0.25">
      <c r="A51" s="89" t="s">
        <v>190</v>
      </c>
      <c r="B51" s="16"/>
      <c r="C51" s="16"/>
      <c r="D51" s="67"/>
      <c r="E51" s="67"/>
      <c r="F51" s="67"/>
      <c r="G51" s="10"/>
      <c r="H51" s="43">
        <v>12062</v>
      </c>
      <c r="I51" s="39" t="s">
        <v>56</v>
      </c>
      <c r="J51" s="67">
        <v>252</v>
      </c>
      <c r="K51" s="67"/>
      <c r="L51" s="67"/>
      <c r="M51" s="67"/>
    </row>
    <row r="52" spans="1:13" s="4" customFormat="1" ht="33" customHeight="1" x14ac:dyDescent="0.25">
      <c r="A52" s="10" t="s">
        <v>2</v>
      </c>
      <c r="B52" s="88">
        <v>13081</v>
      </c>
      <c r="C52" s="39" t="s">
        <v>40</v>
      </c>
      <c r="D52" s="67">
        <v>840</v>
      </c>
      <c r="E52" s="67"/>
      <c r="F52" s="67">
        <v>1000</v>
      </c>
      <c r="G52" s="10"/>
      <c r="H52" s="43">
        <v>12064</v>
      </c>
      <c r="I52" s="39" t="s">
        <v>24</v>
      </c>
      <c r="J52" s="67"/>
      <c r="K52" s="67"/>
      <c r="L52" s="67"/>
      <c r="M52" s="67"/>
    </row>
    <row r="53" spans="1:13" s="4" customFormat="1" ht="33" customHeight="1" x14ac:dyDescent="0.3">
      <c r="A53" s="10" t="s">
        <v>2</v>
      </c>
      <c r="B53" s="88">
        <v>13083</v>
      </c>
      <c r="C53" s="39" t="s">
        <v>41</v>
      </c>
      <c r="D53" s="67"/>
      <c r="E53" s="67"/>
      <c r="F53" s="67"/>
      <c r="G53" s="92"/>
      <c r="H53" s="44">
        <v>12065</v>
      </c>
      <c r="I53" s="39" t="s">
        <v>26</v>
      </c>
      <c r="J53" s="67"/>
      <c r="K53" s="67"/>
      <c r="L53" s="67"/>
      <c r="M53" s="67"/>
    </row>
    <row r="54" spans="1:13" s="4" customFormat="1" ht="33" customHeight="1" x14ac:dyDescent="0.3">
      <c r="A54" s="10" t="s">
        <v>2</v>
      </c>
      <c r="B54" s="88">
        <v>10119</v>
      </c>
      <c r="C54" s="39" t="s">
        <v>189</v>
      </c>
      <c r="D54" s="67">
        <v>2772</v>
      </c>
      <c r="E54" s="67"/>
      <c r="F54" s="67">
        <v>2875</v>
      </c>
      <c r="G54" s="92"/>
      <c r="H54" s="44">
        <v>12063</v>
      </c>
      <c r="I54" s="39" t="s">
        <v>23</v>
      </c>
      <c r="J54" s="67">
        <v>3024</v>
      </c>
      <c r="K54" s="67"/>
      <c r="L54" s="67">
        <v>500</v>
      </c>
      <c r="M54" s="67"/>
    </row>
    <row r="55" spans="1:13" s="4" customFormat="1" ht="33" customHeight="1" x14ac:dyDescent="0.3">
      <c r="A55" s="45"/>
      <c r="B55" s="13"/>
      <c r="D55" s="67"/>
      <c r="E55" s="67"/>
      <c r="F55" s="67"/>
      <c r="G55" s="92"/>
      <c r="H55" s="44">
        <v>12066</v>
      </c>
      <c r="I55" s="39" t="s">
        <v>28</v>
      </c>
      <c r="J55" s="67">
        <v>84</v>
      </c>
      <c r="K55" s="67"/>
      <c r="L55" s="67"/>
      <c r="M55" s="67"/>
    </row>
    <row r="56" spans="1:13" s="4" customFormat="1" ht="33" customHeight="1" x14ac:dyDescent="0.3">
      <c r="A56" s="14"/>
      <c r="B56" s="43"/>
      <c r="C56" s="42" t="s">
        <v>150</v>
      </c>
      <c r="D56" s="95">
        <f>SUM(D15:D55)</f>
        <v>48468</v>
      </c>
      <c r="E56" s="95">
        <f>SUM(E15:E55)</f>
        <v>0</v>
      </c>
      <c r="F56" s="95">
        <f>SUM(F15:F55)</f>
        <v>6125</v>
      </c>
      <c r="G56" s="92"/>
      <c r="H56" s="44">
        <v>12069</v>
      </c>
      <c r="I56" s="39" t="s">
        <v>31</v>
      </c>
      <c r="J56" s="67">
        <v>252</v>
      </c>
      <c r="K56" s="67"/>
      <c r="L56" s="67">
        <v>125</v>
      </c>
      <c r="M56" s="67"/>
    </row>
    <row r="57" spans="1:13" s="4" customFormat="1" ht="33" customHeight="1" x14ac:dyDescent="0.3">
      <c r="A57" s="32"/>
      <c r="B57" s="19"/>
      <c r="D57" s="67"/>
      <c r="E57" s="67"/>
      <c r="F57" s="67"/>
      <c r="G57" s="92"/>
      <c r="H57" s="44">
        <v>12070</v>
      </c>
      <c r="I57" s="39" t="s">
        <v>32</v>
      </c>
      <c r="J57" s="67"/>
      <c r="K57" s="67"/>
      <c r="L57" s="67"/>
      <c r="M57" s="67"/>
    </row>
    <row r="58" spans="1:13" s="4" customFormat="1" ht="33" customHeight="1" x14ac:dyDescent="0.45">
      <c r="A58" s="32" t="s">
        <v>151</v>
      </c>
      <c r="B58" s="19"/>
      <c r="C58" s="6"/>
      <c r="D58" s="67"/>
      <c r="E58" s="67"/>
      <c r="F58" s="67"/>
      <c r="G58" s="93"/>
      <c r="H58" s="43">
        <v>12067</v>
      </c>
      <c r="I58" s="41" t="s">
        <v>30</v>
      </c>
      <c r="J58" s="67">
        <v>252</v>
      </c>
      <c r="K58" s="67"/>
      <c r="L58" s="67"/>
      <c r="M58" s="67"/>
    </row>
    <row r="59" spans="1:13" s="4" customFormat="1" ht="33" customHeight="1" x14ac:dyDescent="0.25">
      <c r="A59" s="89" t="s">
        <v>77</v>
      </c>
      <c r="B59" s="88"/>
      <c r="C59" s="39"/>
      <c r="D59" s="67"/>
      <c r="E59" s="67"/>
      <c r="F59" s="67"/>
      <c r="G59" s="10" t="s">
        <v>2</v>
      </c>
      <c r="H59" s="43">
        <v>12095</v>
      </c>
      <c r="I59" s="39" t="s">
        <v>57</v>
      </c>
      <c r="J59" s="67">
        <v>252</v>
      </c>
      <c r="K59" s="67"/>
      <c r="L59" s="67">
        <v>250</v>
      </c>
      <c r="M59" s="67"/>
    </row>
    <row r="60" spans="1:13" s="4" customFormat="1" ht="33" customHeight="1" x14ac:dyDescent="0.25">
      <c r="A60" s="10" t="s">
        <v>2</v>
      </c>
      <c r="B60" s="88">
        <v>11091</v>
      </c>
      <c r="C60" s="39" t="s">
        <v>143</v>
      </c>
      <c r="D60" s="67"/>
      <c r="E60" s="67"/>
      <c r="F60" s="67"/>
      <c r="G60" s="10"/>
      <c r="H60" s="43">
        <v>12072</v>
      </c>
      <c r="I60" s="39" t="s">
        <v>58</v>
      </c>
      <c r="J60" s="67">
        <v>168</v>
      </c>
      <c r="K60" s="67"/>
      <c r="L60" s="67">
        <v>1000</v>
      </c>
      <c r="M60" s="67"/>
    </row>
    <row r="61" spans="1:13" s="4" customFormat="1" ht="33" customHeight="1" x14ac:dyDescent="0.25">
      <c r="A61" s="10" t="s">
        <v>2</v>
      </c>
      <c r="B61" s="88">
        <v>11080</v>
      </c>
      <c r="C61" s="39" t="s">
        <v>95</v>
      </c>
      <c r="D61" s="80">
        <v>4032</v>
      </c>
      <c r="E61" s="80"/>
      <c r="F61" s="80"/>
      <c r="G61" s="10"/>
      <c r="H61" s="43">
        <v>12073</v>
      </c>
      <c r="I61" s="39" t="s">
        <v>33</v>
      </c>
      <c r="J61" s="67">
        <v>168</v>
      </c>
      <c r="K61" s="67"/>
      <c r="L61" s="67"/>
      <c r="M61" s="67"/>
    </row>
    <row r="62" spans="1:13" s="4" customFormat="1" ht="33" customHeight="1" x14ac:dyDescent="0.25">
      <c r="A62" s="10" t="s">
        <v>2</v>
      </c>
      <c r="B62" s="88">
        <v>11102</v>
      </c>
      <c r="C62" s="39" t="s">
        <v>191</v>
      </c>
      <c r="D62" s="80">
        <v>168</v>
      </c>
      <c r="E62" s="103"/>
      <c r="F62" s="80"/>
      <c r="G62" s="16"/>
      <c r="H62" s="16"/>
      <c r="I62" s="16"/>
      <c r="J62" s="67"/>
      <c r="K62" s="67"/>
      <c r="L62" s="67"/>
      <c r="M62" s="67"/>
    </row>
    <row r="63" spans="1:13" s="4" customFormat="1" ht="33" customHeight="1" x14ac:dyDescent="0.25">
      <c r="A63" s="10" t="s">
        <v>2</v>
      </c>
      <c r="B63" s="88">
        <v>11059</v>
      </c>
      <c r="C63" s="39" t="s">
        <v>96</v>
      </c>
      <c r="D63" s="80">
        <v>5796</v>
      </c>
      <c r="E63" s="98"/>
      <c r="F63" s="80"/>
      <c r="G63" s="89" t="s">
        <v>149</v>
      </c>
      <c r="H63" s="90"/>
      <c r="I63" s="39"/>
      <c r="J63" s="67"/>
      <c r="K63" s="67"/>
      <c r="L63" s="67"/>
      <c r="M63" s="67"/>
    </row>
    <row r="64" spans="1:13" s="4" customFormat="1" ht="33" customHeight="1" x14ac:dyDescent="0.25">
      <c r="A64" s="10" t="s">
        <v>2</v>
      </c>
      <c r="B64" s="88">
        <v>11042</v>
      </c>
      <c r="C64" s="39" t="s">
        <v>97</v>
      </c>
      <c r="D64" s="80">
        <v>2520</v>
      </c>
      <c r="E64" s="103"/>
      <c r="F64" s="80"/>
      <c r="G64" s="10"/>
      <c r="H64" s="43">
        <v>12081</v>
      </c>
      <c r="I64" s="39" t="s">
        <v>25</v>
      </c>
      <c r="J64" s="67">
        <v>504</v>
      </c>
      <c r="K64" s="67"/>
      <c r="L64" s="67">
        <v>1000</v>
      </c>
      <c r="M64" s="67"/>
    </row>
    <row r="65" spans="1:13" s="4" customFormat="1" ht="33" customHeight="1" x14ac:dyDescent="0.25">
      <c r="A65" s="10" t="s">
        <v>2</v>
      </c>
      <c r="B65" s="88">
        <v>11043</v>
      </c>
      <c r="C65" s="39" t="s">
        <v>99</v>
      </c>
      <c r="D65" s="80">
        <v>1596</v>
      </c>
      <c r="E65" s="103"/>
      <c r="F65" s="80"/>
      <c r="G65" s="10"/>
      <c r="H65" s="43">
        <v>12083</v>
      </c>
      <c r="I65" s="39" t="s">
        <v>29</v>
      </c>
      <c r="J65" s="67">
        <v>252</v>
      </c>
      <c r="K65" s="67"/>
      <c r="L65" s="67">
        <v>125</v>
      </c>
      <c r="M65" s="67"/>
    </row>
    <row r="66" spans="1:13" s="4" customFormat="1" ht="33" customHeight="1" x14ac:dyDescent="0.25">
      <c r="A66" s="10" t="s">
        <v>2</v>
      </c>
      <c r="B66" s="88">
        <v>11044</v>
      </c>
      <c r="C66" s="39" t="s">
        <v>100</v>
      </c>
      <c r="D66" s="80">
        <v>420</v>
      </c>
      <c r="E66" s="103"/>
      <c r="F66" s="80"/>
      <c r="G66" s="10"/>
      <c r="H66" s="43">
        <v>12082</v>
      </c>
      <c r="I66" s="39" t="s">
        <v>27</v>
      </c>
      <c r="J66" s="67">
        <v>252</v>
      </c>
      <c r="K66" s="67"/>
      <c r="L66" s="67"/>
      <c r="M66" s="67"/>
    </row>
    <row r="67" spans="1:13" s="4" customFormat="1" ht="33" customHeight="1" x14ac:dyDescent="0.25">
      <c r="A67" s="10" t="s">
        <v>2</v>
      </c>
      <c r="B67" s="88">
        <v>11101</v>
      </c>
      <c r="C67" s="39" t="s">
        <v>192</v>
      </c>
      <c r="D67" s="80"/>
      <c r="E67" s="80"/>
      <c r="F67" s="80"/>
      <c r="J67" s="67"/>
      <c r="K67" s="67"/>
      <c r="L67" s="67"/>
      <c r="M67" s="67"/>
    </row>
    <row r="68" spans="1:13" s="4" customFormat="1" ht="33" customHeight="1" x14ac:dyDescent="0.25">
      <c r="A68" s="10" t="s">
        <v>2</v>
      </c>
      <c r="B68" s="88">
        <v>11047</v>
      </c>
      <c r="C68" s="39" t="s">
        <v>101</v>
      </c>
      <c r="D68" s="80">
        <v>672</v>
      </c>
      <c r="E68" s="80"/>
      <c r="F68" s="80"/>
      <c r="G68" s="89" t="s">
        <v>36</v>
      </c>
      <c r="H68" s="39"/>
      <c r="I68" s="39"/>
      <c r="J68" s="67"/>
      <c r="K68" s="67"/>
      <c r="L68" s="67"/>
      <c r="M68" s="67"/>
    </row>
    <row r="69" spans="1:13" s="4" customFormat="1" ht="33" customHeight="1" x14ac:dyDescent="0.25">
      <c r="A69" s="10" t="s">
        <v>2</v>
      </c>
      <c r="B69" s="88">
        <v>11100</v>
      </c>
      <c r="C69" s="39" t="s">
        <v>193</v>
      </c>
      <c r="D69" s="80">
        <v>1008</v>
      </c>
      <c r="E69" s="80"/>
      <c r="F69" s="80"/>
      <c r="G69" s="89" t="s">
        <v>59</v>
      </c>
      <c r="H69" s="90"/>
      <c r="I69" s="39"/>
      <c r="J69" s="67"/>
      <c r="K69" s="67"/>
      <c r="L69" s="67"/>
      <c r="M69" s="67"/>
    </row>
    <row r="70" spans="1:13" s="4" customFormat="1" ht="33" customHeight="1" x14ac:dyDescent="0.25">
      <c r="A70" s="10" t="s">
        <v>2</v>
      </c>
      <c r="B70" s="88">
        <v>11054</v>
      </c>
      <c r="C70" s="39" t="s">
        <v>102</v>
      </c>
      <c r="D70" s="80">
        <v>672</v>
      </c>
      <c r="E70" s="80"/>
      <c r="F70" s="80"/>
      <c r="G70" s="10" t="s">
        <v>2</v>
      </c>
      <c r="H70" s="43">
        <v>12102</v>
      </c>
      <c r="I70" s="39" t="s">
        <v>60</v>
      </c>
      <c r="J70" s="67">
        <v>504</v>
      </c>
      <c r="K70" s="67"/>
      <c r="L70" s="67"/>
      <c r="M70" s="67"/>
    </row>
    <row r="71" spans="1:13" s="4" customFormat="1" ht="33" customHeight="1" x14ac:dyDescent="0.25">
      <c r="A71" s="10" t="s">
        <v>2</v>
      </c>
      <c r="B71" s="88">
        <v>11049</v>
      </c>
      <c r="C71" s="39" t="s">
        <v>104</v>
      </c>
      <c r="D71" s="80">
        <v>1932</v>
      </c>
      <c r="E71" s="80"/>
      <c r="F71" s="80"/>
      <c r="G71" s="10" t="s">
        <v>2</v>
      </c>
      <c r="H71" s="43">
        <v>12104</v>
      </c>
      <c r="I71" s="39" t="s">
        <v>61</v>
      </c>
      <c r="J71" s="67">
        <v>420</v>
      </c>
      <c r="K71" s="67"/>
      <c r="L71" s="67">
        <v>375</v>
      </c>
      <c r="M71" s="67"/>
    </row>
    <row r="72" spans="1:13" s="4" customFormat="1" ht="33" customHeight="1" x14ac:dyDescent="0.25">
      <c r="A72" s="10" t="s">
        <v>2</v>
      </c>
      <c r="B72" s="88">
        <v>11079</v>
      </c>
      <c r="C72" s="39" t="s">
        <v>105</v>
      </c>
      <c r="D72" s="80">
        <v>4704</v>
      </c>
      <c r="E72" s="80"/>
      <c r="F72" s="80"/>
      <c r="G72" s="10" t="s">
        <v>2</v>
      </c>
      <c r="H72" s="43">
        <v>12103</v>
      </c>
      <c r="I72" s="39" t="s">
        <v>62</v>
      </c>
      <c r="J72" s="67">
        <v>420</v>
      </c>
      <c r="K72" s="67"/>
      <c r="L72" s="67">
        <v>125</v>
      </c>
      <c r="M72" s="67"/>
    </row>
    <row r="73" spans="1:13" s="4" customFormat="1" ht="33" customHeight="1" x14ac:dyDescent="0.25">
      <c r="A73" s="14"/>
      <c r="B73" s="43"/>
      <c r="C73" s="39"/>
      <c r="D73" s="67"/>
      <c r="E73" s="67"/>
      <c r="F73" s="67"/>
      <c r="G73" s="10" t="s">
        <v>2</v>
      </c>
      <c r="H73" s="43">
        <v>12105</v>
      </c>
      <c r="I73" s="39" t="s">
        <v>63</v>
      </c>
      <c r="J73" s="67">
        <v>420</v>
      </c>
      <c r="K73" s="67"/>
      <c r="L73" s="67">
        <v>375</v>
      </c>
      <c r="M73" s="67"/>
    </row>
    <row r="74" spans="1:13" s="4" customFormat="1" ht="33" customHeight="1" x14ac:dyDescent="0.25">
      <c r="A74" s="16"/>
      <c r="B74" s="16"/>
      <c r="C74" s="16"/>
      <c r="D74" s="67"/>
      <c r="E74" s="67"/>
      <c r="F74" s="67"/>
      <c r="J74" s="67"/>
      <c r="K74" s="67"/>
      <c r="L74" s="67"/>
      <c r="M74" s="67"/>
    </row>
    <row r="75" spans="1:13" s="4" customFormat="1" ht="33" customHeight="1" x14ac:dyDescent="0.25">
      <c r="A75" s="10"/>
      <c r="B75" s="88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148</v>
      </c>
      <c r="D76" s="95">
        <f>SUM(D59:D75)</f>
        <v>23520</v>
      </c>
      <c r="E76" s="95">
        <f>SUM(E59:E75)</f>
        <v>0</v>
      </c>
      <c r="F76" s="95">
        <f>SUM(F59:F75)</f>
        <v>0</v>
      </c>
      <c r="G76" s="16"/>
      <c r="H76" s="16"/>
      <c r="I76" s="42" t="s">
        <v>147</v>
      </c>
      <c r="J76" s="95">
        <f>SUM(J24:J75)</f>
        <v>61988</v>
      </c>
      <c r="K76" s="95">
        <f>SUM(K24:K75)</f>
        <v>0</v>
      </c>
      <c r="L76" s="95">
        <f>SUM(L24:L75)</f>
        <v>4375</v>
      </c>
      <c r="M76" s="95">
        <f>SUM(M24:M75)</f>
        <v>0</v>
      </c>
    </row>
    <row r="77" spans="1:13" s="4" customFormat="1" ht="63" customHeight="1" x14ac:dyDescent="0.6">
      <c r="A77" s="47"/>
      <c r="B77" s="61" t="s">
        <v>174</v>
      </c>
      <c r="C77" s="47"/>
      <c r="D77" s="47"/>
      <c r="E77" s="47"/>
      <c r="F77" s="47"/>
      <c r="G77" s="47"/>
      <c r="H77" s="47"/>
      <c r="I77" s="47"/>
      <c r="J77" s="47"/>
      <c r="K77" s="1"/>
      <c r="L77" s="1"/>
      <c r="M77" s="59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60"/>
    </row>
    <row r="79" spans="1:13" s="4" customFormat="1" ht="63" customHeight="1" x14ac:dyDescent="0.45">
      <c r="A79" s="2"/>
      <c r="B79" s="53" t="s">
        <v>135</v>
      </c>
      <c r="C79" s="84"/>
      <c r="D79" s="84"/>
      <c r="E79" s="84"/>
      <c r="F79" s="84"/>
      <c r="G79" s="52" t="s">
        <v>137</v>
      </c>
      <c r="H79" s="85"/>
      <c r="I79" s="85"/>
      <c r="J79" s="87" t="s">
        <v>138</v>
      </c>
      <c r="K79" s="86" t="s">
        <v>136</v>
      </c>
      <c r="L79" s="2"/>
      <c r="M79" s="60"/>
    </row>
    <row r="80" spans="1:13" s="4" customFormat="1" ht="30" customHeight="1" x14ac:dyDescent="0.3">
      <c r="A80" s="48"/>
      <c r="B80" s="48"/>
      <c r="C80" s="48"/>
      <c r="D80" s="48"/>
      <c r="E80" s="48"/>
      <c r="F80" s="48"/>
      <c r="G80" s="48"/>
      <c r="H80" s="48"/>
      <c r="I80" s="1"/>
      <c r="J80" s="1"/>
      <c r="K80" s="49"/>
      <c r="L80" s="1"/>
      <c r="M80" s="2"/>
    </row>
    <row r="81" spans="1:13" s="4" customFormat="1" ht="63" customHeight="1" x14ac:dyDescent="0.45">
      <c r="A81" s="1"/>
      <c r="B81" s="53" t="s">
        <v>133</v>
      </c>
      <c r="C81" s="48"/>
      <c r="D81" s="48"/>
      <c r="E81" s="48"/>
      <c r="F81" s="48"/>
      <c r="G81" s="48"/>
      <c r="H81" s="48"/>
      <c r="I81" s="2"/>
      <c r="J81" s="52"/>
      <c r="K81" s="49"/>
      <c r="L81" s="1"/>
      <c r="M81" s="24"/>
    </row>
    <row r="82" spans="1:13" s="4" customFormat="1" ht="39.75" customHeight="1" x14ac:dyDescent="0.45">
      <c r="A82" s="48"/>
      <c r="B82" s="53" t="s">
        <v>134</v>
      </c>
      <c r="C82" s="48"/>
      <c r="D82" s="48"/>
      <c r="E82" s="48"/>
      <c r="F82" s="48"/>
      <c r="G82" s="48"/>
      <c r="H82" s="48"/>
      <c r="I82" s="48"/>
      <c r="J82" s="1"/>
      <c r="K82" s="49"/>
      <c r="L82" s="1"/>
      <c r="M82" s="25"/>
    </row>
    <row r="83" spans="1:13" s="4" customFormat="1" ht="63" customHeight="1" x14ac:dyDescent="0.45">
      <c r="A83" s="1"/>
      <c r="B83" s="1"/>
      <c r="C83" s="50"/>
      <c r="D83" s="50"/>
      <c r="E83" s="50"/>
      <c r="F83" s="50" t="s">
        <v>85</v>
      </c>
      <c r="G83" s="48"/>
      <c r="H83" s="51"/>
      <c r="I83" s="1"/>
      <c r="J83" s="52"/>
      <c r="K83" s="49"/>
      <c r="L83" s="1"/>
      <c r="M83" s="25"/>
    </row>
    <row r="84" spans="1:13" s="4" customFormat="1" ht="39.75" customHeight="1" x14ac:dyDescent="0.35">
      <c r="A84" s="50"/>
      <c r="B84" s="50"/>
      <c r="C84" s="50"/>
      <c r="D84" s="50"/>
      <c r="E84" s="50"/>
      <c r="F84" s="50"/>
      <c r="G84" s="48"/>
      <c r="H84" s="48"/>
      <c r="I84" s="48"/>
      <c r="J84" s="48"/>
      <c r="K84" s="49"/>
      <c r="L84" s="1"/>
      <c r="M84" s="25"/>
    </row>
    <row r="85" spans="1:13" s="4" customFormat="1" ht="39.75" customHeight="1" x14ac:dyDescent="0.45">
      <c r="A85" s="62" t="s">
        <v>82</v>
      </c>
      <c r="B85" s="52"/>
      <c r="C85" s="53"/>
      <c r="D85" s="79" t="str">
        <f>D9</f>
        <v>WEEK</v>
      </c>
      <c r="E85" s="83" t="str">
        <f t="shared" ref="E85:I85" si="0">E9</f>
        <v>4-5</v>
      </c>
      <c r="F85" s="82">
        <f t="shared" si="0"/>
        <v>2022</v>
      </c>
      <c r="G85" s="79"/>
      <c r="H85" s="79"/>
      <c r="I85" s="79" t="str">
        <f t="shared" si="0"/>
        <v>SURPLUS</v>
      </c>
      <c r="J85" s="52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129</v>
      </c>
      <c r="E88" s="43" t="s">
        <v>131</v>
      </c>
      <c r="F88" s="43" t="s">
        <v>130</v>
      </c>
      <c r="G88" s="8"/>
      <c r="H88" s="21"/>
      <c r="I88" s="11" t="s">
        <v>1</v>
      </c>
      <c r="J88" s="43" t="s">
        <v>129</v>
      </c>
      <c r="K88" s="43" t="s">
        <v>131</v>
      </c>
      <c r="L88" s="43" t="s">
        <v>130</v>
      </c>
      <c r="M88" s="43" t="s">
        <v>132</v>
      </c>
    </row>
    <row r="89" spans="1:13" s="4" customFormat="1" ht="45" customHeight="1" x14ac:dyDescent="0.25">
      <c r="A89" s="32" t="s">
        <v>153</v>
      </c>
      <c r="B89" s="31"/>
      <c r="C89" s="6"/>
      <c r="D89" s="26"/>
      <c r="E89" s="26"/>
      <c r="F89" s="27"/>
      <c r="G89" s="32" t="s">
        <v>154</v>
      </c>
      <c r="H89" s="31"/>
      <c r="I89" s="6"/>
      <c r="J89" s="26" t="s">
        <v>83</v>
      </c>
      <c r="K89" s="26" t="s">
        <v>83</v>
      </c>
      <c r="L89" s="26" t="s">
        <v>83</v>
      </c>
      <c r="M89" s="26" t="s">
        <v>83</v>
      </c>
    </row>
    <row r="90" spans="1:13" s="4" customFormat="1" ht="38.1" customHeight="1" x14ac:dyDescent="0.25">
      <c r="A90" s="45" t="s">
        <v>78</v>
      </c>
      <c r="B90" s="13"/>
      <c r="C90" s="6"/>
      <c r="D90" s="13"/>
      <c r="E90" s="13"/>
      <c r="F90" s="10"/>
      <c r="G90" s="46" t="s">
        <v>65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43">
        <v>13089</v>
      </c>
      <c r="C91" s="39" t="s">
        <v>123</v>
      </c>
      <c r="D91" s="104">
        <v>168</v>
      </c>
      <c r="E91" s="104"/>
      <c r="F91" s="104">
        <v>125</v>
      </c>
      <c r="G91" s="14" t="s">
        <v>2</v>
      </c>
      <c r="H91" s="43">
        <v>13029</v>
      </c>
      <c r="I91" s="39" t="s">
        <v>66</v>
      </c>
      <c r="J91" s="68">
        <v>168</v>
      </c>
      <c r="K91" s="68"/>
      <c r="L91" s="68"/>
      <c r="M91" s="68"/>
    </row>
    <row r="92" spans="1:13" s="4" customFormat="1" ht="38.1" customHeight="1" x14ac:dyDescent="0.25">
      <c r="A92" s="14" t="s">
        <v>2</v>
      </c>
      <c r="B92" s="43">
        <v>13090</v>
      </c>
      <c r="C92" s="39" t="s">
        <v>124</v>
      </c>
      <c r="D92" s="98"/>
      <c r="E92" s="98"/>
      <c r="F92" s="98"/>
      <c r="G92" s="14" t="s">
        <v>2</v>
      </c>
      <c r="H92" s="43">
        <v>13102</v>
      </c>
      <c r="I92" s="39" t="s">
        <v>73</v>
      </c>
      <c r="J92" s="68">
        <v>84</v>
      </c>
      <c r="K92" s="76"/>
      <c r="L92" s="68">
        <v>3000</v>
      </c>
      <c r="M92" s="77"/>
    </row>
    <row r="93" spans="1:13" s="4" customFormat="1" ht="38.1" customHeight="1" x14ac:dyDescent="0.25">
      <c r="A93" s="14" t="s">
        <v>2</v>
      </c>
      <c r="B93" s="43">
        <v>13087</v>
      </c>
      <c r="C93" s="39" t="s">
        <v>125</v>
      </c>
      <c r="D93" s="98">
        <v>504</v>
      </c>
      <c r="E93" s="98"/>
      <c r="F93" s="98">
        <v>125</v>
      </c>
      <c r="G93" s="14" t="s">
        <v>2</v>
      </c>
      <c r="H93" s="43">
        <v>13030</v>
      </c>
      <c r="I93" s="39" t="s">
        <v>74</v>
      </c>
      <c r="J93" s="68">
        <v>252</v>
      </c>
      <c r="K93" s="68"/>
      <c r="L93" s="68"/>
      <c r="M93" s="68"/>
    </row>
    <row r="94" spans="1:13" s="4" customFormat="1" ht="38.1" customHeight="1" x14ac:dyDescent="0.25">
      <c r="A94" s="14" t="s">
        <v>2</v>
      </c>
      <c r="B94" s="43">
        <v>13088</v>
      </c>
      <c r="C94" s="39" t="s">
        <v>126</v>
      </c>
      <c r="D94" s="98"/>
      <c r="E94" s="98"/>
      <c r="F94" s="98"/>
      <c r="G94" s="14" t="s">
        <v>2</v>
      </c>
      <c r="H94" s="43">
        <v>13103</v>
      </c>
      <c r="I94" s="39" t="s">
        <v>67</v>
      </c>
      <c r="J94" s="68">
        <v>84</v>
      </c>
      <c r="K94" s="68"/>
      <c r="L94" s="98">
        <v>7500</v>
      </c>
      <c r="M94" s="68"/>
    </row>
    <row r="95" spans="1:13" s="4" customFormat="1" ht="38.1" customHeight="1" x14ac:dyDescent="0.25">
      <c r="A95" s="14" t="s">
        <v>2</v>
      </c>
      <c r="B95" s="43">
        <v>13091</v>
      </c>
      <c r="C95" s="39" t="s">
        <v>42</v>
      </c>
      <c r="D95" s="98">
        <v>1260</v>
      </c>
      <c r="E95" s="98"/>
      <c r="F95" s="98">
        <v>250</v>
      </c>
      <c r="G95" s="14" t="s">
        <v>2</v>
      </c>
      <c r="H95" s="43">
        <v>13120</v>
      </c>
      <c r="I95" s="39" t="s">
        <v>163</v>
      </c>
      <c r="J95" s="68"/>
      <c r="K95" s="68"/>
      <c r="L95" s="68"/>
      <c r="M95" s="68"/>
    </row>
    <row r="96" spans="1:13" s="4" customFormat="1" ht="38.1" customHeight="1" x14ac:dyDescent="0.25">
      <c r="A96" s="16"/>
      <c r="B96" s="16"/>
      <c r="C96" s="16"/>
      <c r="D96" s="98"/>
      <c r="E96" s="98"/>
      <c r="F96" s="98"/>
      <c r="G96" s="14"/>
      <c r="H96" s="13"/>
      <c r="I96" s="30" t="s">
        <v>169</v>
      </c>
      <c r="J96" s="95">
        <f>SUM(J91:J95)</f>
        <v>588</v>
      </c>
      <c r="K96" s="95">
        <f>SUM(K91:K95)</f>
        <v>0</v>
      </c>
      <c r="L96" s="95">
        <f>SUM(L91:L95)</f>
        <v>10500</v>
      </c>
      <c r="M96" s="95">
        <f>SUM(M91:M95)</f>
        <v>0</v>
      </c>
    </row>
    <row r="97" spans="1:13" s="4" customFormat="1" ht="38.1" customHeight="1" x14ac:dyDescent="0.25">
      <c r="A97" s="45" t="s">
        <v>81</v>
      </c>
      <c r="B97" s="13"/>
      <c r="C97" s="6"/>
      <c r="D97" s="98"/>
      <c r="E97" s="98"/>
      <c r="F97" s="98"/>
      <c r="G97" s="45" t="s">
        <v>68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43">
        <v>13003</v>
      </c>
      <c r="C98" s="39" t="s">
        <v>112</v>
      </c>
      <c r="D98" s="98">
        <v>840</v>
      </c>
      <c r="E98" s="98"/>
      <c r="F98" s="98"/>
      <c r="G98" s="14" t="s">
        <v>2</v>
      </c>
      <c r="H98" s="43">
        <v>13021</v>
      </c>
      <c r="I98" s="39" t="s">
        <v>69</v>
      </c>
      <c r="J98" s="68"/>
      <c r="K98" s="68"/>
      <c r="L98" s="68"/>
      <c r="M98" s="68"/>
    </row>
    <row r="99" spans="1:13" s="4" customFormat="1" ht="38.1" customHeight="1" x14ac:dyDescent="0.25">
      <c r="A99" s="14" t="s">
        <v>2</v>
      </c>
      <c r="B99" s="43">
        <v>13056</v>
      </c>
      <c r="C99" s="39" t="s">
        <v>113</v>
      </c>
      <c r="D99" s="98"/>
      <c r="E99" s="98"/>
      <c r="F99" s="98"/>
      <c r="G99" s="14" t="s">
        <v>2</v>
      </c>
      <c r="H99" s="43">
        <v>13121</v>
      </c>
      <c r="I99" s="39" t="s">
        <v>164</v>
      </c>
      <c r="J99" s="68"/>
      <c r="K99" s="68"/>
      <c r="L99" s="98"/>
      <c r="M99" s="68"/>
    </row>
    <row r="100" spans="1:13" s="4" customFormat="1" ht="38.1" customHeight="1" x14ac:dyDescent="0.25">
      <c r="A100" s="14" t="s">
        <v>2</v>
      </c>
      <c r="B100" s="43">
        <v>13053</v>
      </c>
      <c r="C100" s="40" t="s">
        <v>114</v>
      </c>
      <c r="D100" s="105">
        <v>588</v>
      </c>
      <c r="E100" s="105"/>
      <c r="F100" s="98">
        <v>375</v>
      </c>
      <c r="G100" s="14" t="s">
        <v>2</v>
      </c>
      <c r="H100" s="43">
        <v>13024</v>
      </c>
      <c r="I100" s="39" t="s">
        <v>70</v>
      </c>
      <c r="J100" s="68"/>
      <c r="K100" s="68"/>
      <c r="L100" s="68"/>
      <c r="M100" s="68"/>
    </row>
    <row r="101" spans="1:13" s="4" customFormat="1" ht="38.1" customHeight="1" x14ac:dyDescent="0.25">
      <c r="A101" s="14" t="s">
        <v>2</v>
      </c>
      <c r="B101" s="43">
        <v>13064</v>
      </c>
      <c r="C101" s="39" t="s">
        <v>115</v>
      </c>
      <c r="D101" s="105"/>
      <c r="E101" s="105"/>
      <c r="F101" s="98"/>
      <c r="G101" s="14" t="s">
        <v>2</v>
      </c>
      <c r="H101" s="43">
        <v>13034</v>
      </c>
      <c r="I101" s="39" t="s">
        <v>71</v>
      </c>
      <c r="J101" s="68"/>
      <c r="K101" s="68"/>
      <c r="L101" s="68"/>
      <c r="M101" s="68"/>
    </row>
    <row r="102" spans="1:13" s="4" customFormat="1" ht="38.1" customHeight="1" x14ac:dyDescent="0.25">
      <c r="A102" s="14" t="s">
        <v>2</v>
      </c>
      <c r="B102" s="43">
        <v>13092</v>
      </c>
      <c r="C102" s="39" t="s">
        <v>43</v>
      </c>
      <c r="D102" s="105">
        <v>924</v>
      </c>
      <c r="E102" s="105"/>
      <c r="F102" s="98">
        <v>1125</v>
      </c>
      <c r="G102" s="14" t="s">
        <v>2</v>
      </c>
      <c r="H102" s="43">
        <v>13035</v>
      </c>
      <c r="I102" s="39" t="s">
        <v>72</v>
      </c>
      <c r="J102" s="68"/>
      <c r="K102" s="68"/>
      <c r="L102" s="68"/>
      <c r="M102" s="68"/>
    </row>
    <row r="103" spans="1:13" s="4" customFormat="1" ht="38.1" customHeight="1" x14ac:dyDescent="0.25">
      <c r="A103" s="14" t="s">
        <v>2</v>
      </c>
      <c r="B103" s="43">
        <v>13099</v>
      </c>
      <c r="C103" s="39" t="s">
        <v>155</v>
      </c>
      <c r="D103" s="105"/>
      <c r="E103" s="105"/>
      <c r="F103" s="98"/>
      <c r="G103" s="10"/>
      <c r="H103" s="13"/>
      <c r="I103" s="30" t="s">
        <v>170</v>
      </c>
      <c r="J103" s="95">
        <f>SUM(J98:J102)</f>
        <v>0</v>
      </c>
      <c r="K103" s="95">
        <f>SUM(K98:K102)</f>
        <v>0</v>
      </c>
      <c r="L103" s="95">
        <f>SUM(L98:L102)</f>
        <v>0</v>
      </c>
      <c r="M103" s="95">
        <f>SUM(M98:M102)</f>
        <v>0</v>
      </c>
    </row>
    <row r="104" spans="1:13" s="4" customFormat="1" ht="38.1" customHeight="1" x14ac:dyDescent="0.25">
      <c r="A104" s="14" t="s">
        <v>2</v>
      </c>
      <c r="B104" s="43">
        <v>13012</v>
      </c>
      <c r="C104" s="39" t="s">
        <v>116</v>
      </c>
      <c r="D104" s="105"/>
      <c r="E104" s="105"/>
      <c r="F104" s="98"/>
      <c r="G104" s="45" t="s">
        <v>44</v>
      </c>
      <c r="H104" s="13"/>
      <c r="I104" s="6"/>
      <c r="J104" s="43" t="s">
        <v>129</v>
      </c>
      <c r="K104" s="43" t="s">
        <v>131</v>
      </c>
      <c r="L104" s="43" t="s">
        <v>130</v>
      </c>
      <c r="M104" s="43" t="s">
        <v>132</v>
      </c>
    </row>
    <row r="105" spans="1:13" s="4" customFormat="1" ht="38.1" customHeight="1" x14ac:dyDescent="0.25">
      <c r="A105" s="14" t="s">
        <v>2</v>
      </c>
      <c r="B105" s="43">
        <v>13057</v>
      </c>
      <c r="C105" s="39" t="s">
        <v>117</v>
      </c>
      <c r="D105" s="105">
        <v>420</v>
      </c>
      <c r="E105" s="105"/>
      <c r="F105" s="98">
        <v>750</v>
      </c>
      <c r="G105" s="14"/>
      <c r="H105" s="43">
        <v>14036</v>
      </c>
      <c r="I105" s="39" t="s">
        <v>3</v>
      </c>
      <c r="J105" s="68">
        <v>8820</v>
      </c>
      <c r="K105" s="98">
        <v>9828</v>
      </c>
      <c r="L105" s="98">
        <v>10000</v>
      </c>
      <c r="M105" s="98">
        <v>25000</v>
      </c>
    </row>
    <row r="106" spans="1:13" s="4" customFormat="1" ht="38.1" customHeight="1" x14ac:dyDescent="0.25">
      <c r="A106" s="16"/>
      <c r="B106" s="16"/>
      <c r="C106" s="16"/>
      <c r="D106" s="98"/>
      <c r="E106" s="98"/>
      <c r="F106" s="98"/>
      <c r="G106" s="18"/>
      <c r="H106" s="44">
        <v>14037</v>
      </c>
      <c r="I106" s="39" t="s">
        <v>5</v>
      </c>
      <c r="J106" s="68">
        <v>2016</v>
      </c>
      <c r="K106" s="98"/>
      <c r="L106" s="98">
        <v>3000</v>
      </c>
      <c r="M106" s="98">
        <v>3000</v>
      </c>
    </row>
    <row r="107" spans="1:13" s="4" customFormat="1" ht="38.1" customHeight="1" x14ac:dyDescent="0.25">
      <c r="A107" s="16"/>
      <c r="B107" s="16"/>
      <c r="C107" s="16"/>
      <c r="D107" s="98"/>
      <c r="E107" s="98"/>
      <c r="F107" s="98"/>
      <c r="G107" s="18"/>
      <c r="H107" s="44">
        <v>14038</v>
      </c>
      <c r="I107" s="40" t="s">
        <v>6</v>
      </c>
      <c r="J107" s="68">
        <v>3024</v>
      </c>
      <c r="K107" s="98">
        <v>2016</v>
      </c>
      <c r="L107" s="98">
        <v>6000</v>
      </c>
      <c r="M107" s="98">
        <v>10000</v>
      </c>
    </row>
    <row r="108" spans="1:13" s="4" customFormat="1" ht="38.1" customHeight="1" x14ac:dyDescent="0.25">
      <c r="A108" s="45" t="s">
        <v>80</v>
      </c>
      <c r="B108" s="13"/>
      <c r="C108" s="6"/>
      <c r="D108" s="98"/>
      <c r="E108" s="98"/>
      <c r="F108" s="98"/>
      <c r="G108" s="10"/>
      <c r="H108" s="43">
        <v>14039</v>
      </c>
      <c r="I108" s="39" t="s">
        <v>7</v>
      </c>
      <c r="J108" s="68">
        <v>168</v>
      </c>
      <c r="K108" s="98">
        <v>1512</v>
      </c>
      <c r="L108" s="98">
        <v>1500</v>
      </c>
      <c r="M108" s="98">
        <v>1000</v>
      </c>
    </row>
    <row r="109" spans="1:13" s="4" customFormat="1" ht="38.1" customHeight="1" x14ac:dyDescent="0.25">
      <c r="A109" s="14" t="s">
        <v>2</v>
      </c>
      <c r="B109" s="43">
        <v>13075</v>
      </c>
      <c r="C109" s="39" t="s">
        <v>118</v>
      </c>
      <c r="D109" s="98"/>
      <c r="E109" s="98"/>
      <c r="F109" s="98"/>
      <c r="G109" s="10"/>
      <c r="H109" s="43">
        <v>14040</v>
      </c>
      <c r="I109" s="39" t="s">
        <v>8</v>
      </c>
      <c r="J109" s="68">
        <v>1260</v>
      </c>
      <c r="K109" s="98"/>
      <c r="L109" s="98">
        <v>750</v>
      </c>
      <c r="M109" s="98"/>
    </row>
    <row r="110" spans="1:13" s="4" customFormat="1" ht="38.1" customHeight="1" x14ac:dyDescent="0.25">
      <c r="A110" s="14" t="s">
        <v>2</v>
      </c>
      <c r="B110" s="43">
        <v>13062</v>
      </c>
      <c r="C110" s="39" t="s">
        <v>119</v>
      </c>
      <c r="D110" s="98"/>
      <c r="E110" s="98"/>
      <c r="F110" s="98"/>
      <c r="G110" s="14" t="s">
        <v>2</v>
      </c>
      <c r="H110" s="43">
        <v>14041</v>
      </c>
      <c r="I110" s="39" t="s">
        <v>9</v>
      </c>
      <c r="J110" s="68">
        <v>168</v>
      </c>
      <c r="K110" s="98">
        <v>84</v>
      </c>
      <c r="L110" s="98">
        <v>1000</v>
      </c>
      <c r="M110" s="98"/>
    </row>
    <row r="111" spans="1:13" s="4" customFormat="1" ht="38.1" customHeight="1" x14ac:dyDescent="0.25">
      <c r="A111" s="14" t="s">
        <v>2</v>
      </c>
      <c r="B111" s="43">
        <v>13073</v>
      </c>
      <c r="C111" s="39" t="s">
        <v>120</v>
      </c>
      <c r="D111" s="105">
        <v>252</v>
      </c>
      <c r="E111" s="105"/>
      <c r="F111" s="105"/>
      <c r="G111" s="14" t="s">
        <v>2</v>
      </c>
      <c r="H111" s="43">
        <v>14062</v>
      </c>
      <c r="I111" s="39" t="s">
        <v>45</v>
      </c>
      <c r="J111" s="68">
        <v>2016</v>
      </c>
      <c r="K111" s="98">
        <v>336</v>
      </c>
      <c r="L111" s="98">
        <v>1000</v>
      </c>
      <c r="M111" s="98"/>
    </row>
    <row r="112" spans="1:13" s="4" customFormat="1" ht="38.1" customHeight="1" x14ac:dyDescent="0.25">
      <c r="A112" s="14" t="s">
        <v>2</v>
      </c>
      <c r="B112" s="43">
        <v>13027</v>
      </c>
      <c r="C112" s="39" t="s">
        <v>121</v>
      </c>
      <c r="D112" s="105"/>
      <c r="E112" s="105"/>
      <c r="F112" s="105"/>
      <c r="G112" s="14" t="s">
        <v>2</v>
      </c>
      <c r="H112" s="43">
        <v>14066</v>
      </c>
      <c r="I112" s="39" t="s">
        <v>165</v>
      </c>
      <c r="J112" s="68">
        <v>4032</v>
      </c>
      <c r="K112" s="98"/>
      <c r="L112" s="98">
        <v>1875</v>
      </c>
      <c r="M112" s="98">
        <v>3500</v>
      </c>
    </row>
    <row r="113" spans="1:13" s="4" customFormat="1" ht="38.1" customHeight="1" x14ac:dyDescent="0.25">
      <c r="A113" s="14" t="s">
        <v>2</v>
      </c>
      <c r="B113" s="43">
        <v>13006</v>
      </c>
      <c r="C113" s="39" t="s">
        <v>156</v>
      </c>
      <c r="D113" s="105"/>
      <c r="E113" s="105"/>
      <c r="F113" s="105"/>
      <c r="G113" s="14"/>
      <c r="H113" s="43">
        <v>14043</v>
      </c>
      <c r="I113" s="39" t="s">
        <v>10</v>
      </c>
      <c r="J113" s="68"/>
      <c r="K113" s="98">
        <v>2688</v>
      </c>
      <c r="L113" s="98"/>
      <c r="M113" s="98">
        <v>7500</v>
      </c>
    </row>
    <row r="114" spans="1:13" s="4" customFormat="1" ht="38.1" customHeight="1" x14ac:dyDescent="0.25">
      <c r="A114" s="14" t="s">
        <v>2</v>
      </c>
      <c r="B114" s="43">
        <v>13018</v>
      </c>
      <c r="C114" s="39" t="s">
        <v>157</v>
      </c>
      <c r="D114" s="105">
        <v>84</v>
      </c>
      <c r="E114" s="105"/>
      <c r="F114" s="105"/>
      <c r="G114" s="18"/>
      <c r="H114" s="44">
        <v>14044</v>
      </c>
      <c r="I114" s="39" t="s">
        <v>11</v>
      </c>
      <c r="J114" s="68"/>
      <c r="K114" s="98">
        <v>168</v>
      </c>
      <c r="L114" s="98"/>
      <c r="M114" s="98">
        <v>500</v>
      </c>
    </row>
    <row r="115" spans="1:13" s="4" customFormat="1" ht="38.1" customHeight="1" x14ac:dyDescent="0.25">
      <c r="A115" s="14" t="s">
        <v>2</v>
      </c>
      <c r="B115" s="43">
        <v>13011</v>
      </c>
      <c r="C115" s="39" t="s">
        <v>122</v>
      </c>
      <c r="D115" s="105"/>
      <c r="E115" s="105"/>
      <c r="F115" s="105"/>
      <c r="G115" s="10"/>
      <c r="H115" s="43">
        <v>14045</v>
      </c>
      <c r="I115" s="39" t="s">
        <v>12</v>
      </c>
      <c r="J115" s="68"/>
      <c r="K115" s="98">
        <v>252</v>
      </c>
      <c r="L115" s="98"/>
      <c r="M115" s="98">
        <v>250</v>
      </c>
    </row>
    <row r="116" spans="1:13" s="4" customFormat="1" ht="38.1" customHeight="1" x14ac:dyDescent="0.25">
      <c r="A116" s="14" t="s">
        <v>2</v>
      </c>
      <c r="B116" s="43">
        <v>13123</v>
      </c>
      <c r="C116" s="39" t="s">
        <v>205</v>
      </c>
      <c r="D116" s="70"/>
      <c r="E116" s="70"/>
      <c r="F116" s="70"/>
      <c r="G116" s="10"/>
      <c r="H116" s="43">
        <v>14046</v>
      </c>
      <c r="I116" s="39" t="s">
        <v>13</v>
      </c>
      <c r="J116" s="68">
        <v>1512</v>
      </c>
      <c r="K116" s="98"/>
      <c r="L116" s="98">
        <v>3000</v>
      </c>
      <c r="M116" s="98">
        <v>250</v>
      </c>
    </row>
    <row r="117" spans="1:13" s="4" customFormat="1" ht="38.1" customHeight="1" x14ac:dyDescent="0.25">
      <c r="A117" s="14" t="s">
        <v>2</v>
      </c>
      <c r="B117" s="43">
        <v>13033</v>
      </c>
      <c r="C117" s="39" t="s">
        <v>158</v>
      </c>
      <c r="D117" s="70"/>
      <c r="E117" s="70"/>
      <c r="F117" s="68"/>
      <c r="G117" s="16"/>
      <c r="H117" s="43">
        <v>14047</v>
      </c>
      <c r="I117" s="39" t="s">
        <v>14</v>
      </c>
      <c r="J117" s="68"/>
      <c r="K117" s="98">
        <v>252</v>
      </c>
      <c r="L117" s="98">
        <v>2000</v>
      </c>
      <c r="M117" s="98"/>
    </row>
    <row r="118" spans="1:13" s="4" customFormat="1" ht="38.1" customHeight="1" x14ac:dyDescent="0.4">
      <c r="A118" s="14" t="s">
        <v>2</v>
      </c>
      <c r="B118" s="43">
        <v>13079</v>
      </c>
      <c r="C118" s="39" t="s">
        <v>159</v>
      </c>
      <c r="D118" s="68">
        <v>672</v>
      </c>
      <c r="E118" s="68"/>
      <c r="F118" s="98">
        <v>1250</v>
      </c>
      <c r="G118" s="14" t="s">
        <v>2</v>
      </c>
      <c r="H118" s="43">
        <v>14048</v>
      </c>
      <c r="I118" s="39" t="s">
        <v>15</v>
      </c>
      <c r="J118" s="74"/>
      <c r="K118" s="106"/>
      <c r="L118" s="107"/>
      <c r="M118" s="107"/>
    </row>
    <row r="119" spans="1:13" s="4" customFormat="1" ht="38.1" customHeight="1" x14ac:dyDescent="0.25">
      <c r="A119" s="14"/>
      <c r="B119" s="43">
        <v>13026</v>
      </c>
      <c r="C119" s="39" t="s">
        <v>34</v>
      </c>
      <c r="D119" s="68"/>
      <c r="E119" s="68"/>
      <c r="F119" s="68">
        <v>1500</v>
      </c>
      <c r="G119" s="14" t="s">
        <v>2</v>
      </c>
      <c r="H119" s="43">
        <v>14064</v>
      </c>
      <c r="I119" s="39" t="s">
        <v>46</v>
      </c>
      <c r="J119" s="68"/>
      <c r="K119" s="68">
        <v>588</v>
      </c>
      <c r="L119" s="68"/>
      <c r="M119" s="68">
        <v>500</v>
      </c>
    </row>
    <row r="120" spans="1:13" s="4" customFormat="1" ht="38.1" customHeight="1" x14ac:dyDescent="0.25">
      <c r="A120" s="14" t="s">
        <v>2</v>
      </c>
      <c r="B120" s="43">
        <v>13002</v>
      </c>
      <c r="C120" s="39" t="s">
        <v>160</v>
      </c>
      <c r="D120" s="68"/>
      <c r="E120" s="68"/>
      <c r="F120" s="68"/>
      <c r="G120" s="16"/>
      <c r="H120" s="43">
        <v>14050</v>
      </c>
      <c r="I120" s="39" t="s">
        <v>16</v>
      </c>
      <c r="J120" s="68"/>
      <c r="K120" s="68">
        <v>1008</v>
      </c>
      <c r="L120" s="68">
        <v>125</v>
      </c>
      <c r="M120" s="68">
        <v>250</v>
      </c>
    </row>
    <row r="121" spans="1:13" s="4" customFormat="1" ht="38.1" customHeight="1" x14ac:dyDescent="0.25">
      <c r="A121" s="16"/>
      <c r="B121" s="16"/>
      <c r="C121" s="16"/>
      <c r="D121" s="68"/>
      <c r="E121" s="68"/>
      <c r="F121" s="68"/>
      <c r="G121" s="14"/>
      <c r="H121" s="43">
        <v>14051</v>
      </c>
      <c r="I121" s="39" t="s">
        <v>17</v>
      </c>
      <c r="J121" s="68"/>
      <c r="K121" s="68">
        <v>336</v>
      </c>
      <c r="L121" s="68">
        <v>125</v>
      </c>
      <c r="M121" s="68"/>
    </row>
    <row r="122" spans="1:13" s="4" customFormat="1" ht="38.1" customHeight="1" x14ac:dyDescent="0.4">
      <c r="A122" s="16"/>
      <c r="B122" s="16"/>
      <c r="C122" s="16"/>
      <c r="D122" s="68"/>
      <c r="E122" s="68"/>
      <c r="F122" s="68"/>
      <c r="G122" s="10"/>
      <c r="H122" s="43">
        <v>14052</v>
      </c>
      <c r="I122" s="39" t="s">
        <v>18</v>
      </c>
      <c r="J122" s="71">
        <v>84</v>
      </c>
      <c r="K122" s="71">
        <v>420</v>
      </c>
      <c r="L122" s="68">
        <v>125</v>
      </c>
      <c r="M122" s="68"/>
    </row>
    <row r="123" spans="1:13" ht="38.1" customHeight="1" x14ac:dyDescent="0.2">
      <c r="A123" s="89" t="s">
        <v>161</v>
      </c>
      <c r="B123" s="43"/>
      <c r="C123" s="39"/>
      <c r="D123" s="68"/>
      <c r="E123" s="68"/>
      <c r="F123" s="68"/>
      <c r="G123" s="14" t="s">
        <v>64</v>
      </c>
      <c r="H123" s="43">
        <v>14057</v>
      </c>
      <c r="I123" s="39" t="s">
        <v>47</v>
      </c>
      <c r="J123" s="68"/>
      <c r="K123" s="68"/>
      <c r="L123" s="68"/>
      <c r="M123" s="68"/>
    </row>
    <row r="124" spans="1:13" ht="38.1" customHeight="1" x14ac:dyDescent="0.4">
      <c r="A124" s="14" t="s">
        <v>2</v>
      </c>
      <c r="B124" s="43">
        <v>13105</v>
      </c>
      <c r="C124" s="39" t="s">
        <v>201</v>
      </c>
      <c r="D124" s="98">
        <v>1680</v>
      </c>
      <c r="E124" s="98"/>
      <c r="F124" s="98">
        <v>500</v>
      </c>
      <c r="G124" s="14"/>
      <c r="H124" s="43"/>
      <c r="I124" s="40"/>
      <c r="J124" s="75"/>
      <c r="K124" s="75"/>
      <c r="L124" s="75"/>
      <c r="M124" s="71"/>
    </row>
    <row r="125" spans="1:13" ht="38.1" customHeight="1" x14ac:dyDescent="0.35">
      <c r="A125" s="14" t="s">
        <v>2</v>
      </c>
      <c r="B125" s="43">
        <v>13110</v>
      </c>
      <c r="C125" s="39" t="s">
        <v>202</v>
      </c>
      <c r="D125" s="98"/>
      <c r="E125" s="98"/>
      <c r="F125" s="98"/>
      <c r="G125" s="45" t="s">
        <v>166</v>
      </c>
      <c r="H125" s="13"/>
      <c r="I125" s="6"/>
      <c r="J125" s="65"/>
      <c r="K125" s="65"/>
      <c r="L125" s="65"/>
      <c r="M125" s="66"/>
    </row>
    <row r="126" spans="1:13" ht="38.1" customHeight="1" x14ac:dyDescent="0.4">
      <c r="A126" s="14" t="s">
        <v>2</v>
      </c>
      <c r="B126" s="43">
        <v>13106</v>
      </c>
      <c r="C126" s="39" t="s">
        <v>203</v>
      </c>
      <c r="D126" s="98"/>
      <c r="E126" s="98"/>
      <c r="F126" s="98">
        <v>250</v>
      </c>
      <c r="G126" s="16"/>
      <c r="H126" s="43">
        <v>14053</v>
      </c>
      <c r="I126" s="39" t="s">
        <v>19</v>
      </c>
      <c r="J126" s="108"/>
      <c r="K126" s="65"/>
      <c r="L126" s="78"/>
      <c r="M126" s="66"/>
    </row>
    <row r="127" spans="1:13" ht="38.1" customHeight="1" x14ac:dyDescent="0.4">
      <c r="A127" s="14" t="s">
        <v>2</v>
      </c>
      <c r="B127" s="43">
        <v>13107</v>
      </c>
      <c r="C127" s="39" t="s">
        <v>162</v>
      </c>
      <c r="D127" s="98">
        <v>672</v>
      </c>
      <c r="E127" s="98"/>
      <c r="F127" s="98">
        <v>125</v>
      </c>
      <c r="G127" s="16"/>
      <c r="H127" s="43">
        <v>14054</v>
      </c>
      <c r="I127" s="39" t="s">
        <v>20</v>
      </c>
      <c r="J127" s="78">
        <v>84</v>
      </c>
      <c r="K127" s="65"/>
      <c r="L127" s="78"/>
      <c r="M127" s="66"/>
    </row>
    <row r="128" spans="1:13" ht="38.1" customHeight="1" x14ac:dyDescent="0.4">
      <c r="A128" s="14" t="s">
        <v>2</v>
      </c>
      <c r="B128" s="43">
        <v>13126</v>
      </c>
      <c r="C128" s="39" t="s">
        <v>204</v>
      </c>
      <c r="D128" s="98">
        <v>672</v>
      </c>
      <c r="E128" s="98"/>
      <c r="F128" s="98"/>
      <c r="G128" s="16"/>
      <c r="H128" s="43">
        <v>14055</v>
      </c>
      <c r="I128" s="39" t="s">
        <v>22</v>
      </c>
      <c r="J128" s="78"/>
      <c r="K128" s="63"/>
      <c r="L128" s="78"/>
      <c r="M128" s="64"/>
    </row>
    <row r="129" spans="1:13" ht="38.1" customHeight="1" x14ac:dyDescent="0.4">
      <c r="A129" s="17"/>
      <c r="B129" s="17"/>
      <c r="C129" s="17"/>
      <c r="D129" s="98"/>
      <c r="E129" s="98"/>
      <c r="F129" s="98"/>
      <c r="G129" s="17"/>
      <c r="H129" s="15"/>
      <c r="I129" s="37" t="s">
        <v>167</v>
      </c>
      <c r="J129" s="96">
        <f>SUM(J105:J128)</f>
        <v>23184</v>
      </c>
      <c r="K129" s="96">
        <f>SUM(K105:K128)</f>
        <v>19488</v>
      </c>
      <c r="L129" s="96">
        <f>SUM(L105:L128)</f>
        <v>30500</v>
      </c>
      <c r="M129" s="96">
        <f>SUM(M105:M128)</f>
        <v>51750</v>
      </c>
    </row>
    <row r="130" spans="1:13" ht="38.1" customHeight="1" x14ac:dyDescent="0.4">
      <c r="A130" s="17"/>
      <c r="B130" s="17"/>
      <c r="C130" s="17"/>
      <c r="D130" s="68"/>
      <c r="E130" s="68"/>
      <c r="F130" s="68"/>
      <c r="G130" s="17"/>
      <c r="H130" s="15"/>
      <c r="I130" s="29"/>
      <c r="J130" s="72"/>
      <c r="K130" s="72"/>
      <c r="L130" s="72"/>
      <c r="M130" s="73"/>
    </row>
    <row r="131" spans="1:13" ht="38.1" customHeight="1" x14ac:dyDescent="0.4">
      <c r="A131" s="17"/>
      <c r="B131" s="17"/>
      <c r="C131" s="17"/>
      <c r="D131" s="68"/>
      <c r="E131" s="68"/>
      <c r="F131" s="68"/>
      <c r="G131" s="17"/>
      <c r="H131" s="15"/>
      <c r="I131" s="37" t="s">
        <v>84</v>
      </c>
      <c r="J131" s="96">
        <f>J129+J103+J96+D134+J76+J19+D76+D55</f>
        <v>117848</v>
      </c>
      <c r="K131" s="96">
        <f>K129+K103+K96+E134+K76+K19+E76+E55</f>
        <v>19488</v>
      </c>
      <c r="L131" s="96">
        <f>L129+L103+L96+F134+L76+L19+F76+F55</f>
        <v>51625</v>
      </c>
      <c r="M131" s="96">
        <f>M129+M103+M96</f>
        <v>51750</v>
      </c>
    </row>
    <row r="132" spans="1:13" ht="38.1" customHeight="1" x14ac:dyDescent="0.35">
      <c r="A132" s="17"/>
      <c r="B132" s="17"/>
      <c r="C132" s="17"/>
      <c r="D132" s="68"/>
      <c r="E132" s="68"/>
      <c r="F132" s="68"/>
      <c r="G132" s="17"/>
      <c r="H132" s="15"/>
      <c r="I132" s="35" t="s">
        <v>171</v>
      </c>
      <c r="J132" s="36"/>
      <c r="K132" s="36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168</v>
      </c>
      <c r="D134" s="96">
        <f>SUM(D92:D133)</f>
        <v>8568</v>
      </c>
      <c r="E134" s="96">
        <f>SUM(E92:E133)</f>
        <v>0</v>
      </c>
      <c r="F134" s="96">
        <f>SUM(F92:F133)</f>
        <v>6250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76" max="12" man="1"/>
    <brk id="134" max="16383" man="1"/>
  </rowBreaks>
  <ignoredErrors>
    <ignoredError sqref="D134:F134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2022-01-21T10:01:41Z</cp:lastPrinted>
  <dcterms:created xsi:type="dcterms:W3CDTF">2011-06-10T06:06:34Z</dcterms:created>
  <dcterms:modified xsi:type="dcterms:W3CDTF">2022-01-21T16:26:01Z</dcterms:modified>
</cp:coreProperties>
</file>