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D12B9FAA-0627-4D51-9647-43A99B40E6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 l="1"/>
  <c r="F148" i="1" l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 l="1"/>
  <c r="D49" i="1"/>
  <c r="F93" i="1" l="1"/>
  <c r="I93" i="1"/>
  <c r="D93" i="1"/>
  <c r="L137" i="1" l="1"/>
  <c r="L139" i="1" s="1"/>
  <c r="M137" i="1"/>
  <c r="M139" i="1" s="1"/>
  <c r="K137" i="1"/>
  <c r="K139" i="1" s="1"/>
  <c r="J137" i="1"/>
  <c r="J139" i="1" s="1"/>
</calcChain>
</file>

<file path=xl/sharedStrings.xml><?xml version="1.0" encoding="utf-8"?>
<sst xmlns="http://schemas.openxmlformats.org/spreadsheetml/2006/main" count="365" uniqueCount="218">
  <si>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</si>
  <si>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</si>
  <si>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</si>
  <si>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</si>
  <si>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</si>
  <si>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</si>
  <si>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</si>
  <si>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</si>
  <si>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</si>
  <si>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</si>
  <si>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</si>
  <si>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</si>
  <si>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</si>
  <si>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</si>
  <si>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</si>
  <si>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</si>
  <si>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</si>
  <si>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</si>
  <si>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</si>
  <si>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</si>
  <si>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</si>
  <si>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</si>
  <si>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</si>
  <si>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</si>
  <si>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</si>
  <si>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</si>
  <si>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</si>
  <si>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</si>
  <si>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</si>
  <si>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</si>
  <si>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</si>
  <si>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</si>
  <si>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</si>
  <si>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</si>
  <si>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</si>
  <si>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</si>
  <si>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</si>
  <si>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</si>
  <si>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</si>
  <si>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</si>
  <si>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</si>
  <si>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</si>
  <si>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</si>
  <si>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</si>
  <si>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</si>
  <si>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</si>
  <si>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</si>
  <si>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</si>
  <si>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</si>
  <si>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</si>
  <si>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</si>
  <si>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</si>
  <si>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</si>
  <si>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</si>
  <si>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</si>
  <si>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</si>
  <si>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</si>
  <si>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</si>
  <si>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</si>
  <si>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</si>
  <si>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</si>
  <si>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</si>
  <si>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</si>
  <si>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</si>
  <si>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</si>
  <si>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</si>
  <si>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</si>
  <si>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</si>
  <si>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</si>
  <si>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</si>
  <si>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</si>
  <si>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</si>
  <si>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</si>
  <si>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</si>
  <si>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</si>
  <si>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</si>
  <si>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</si>
  <si>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</si>
  <si>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Smart Orange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</si>
  <si>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</si>
  <si>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</si>
  <si>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</si>
  <si>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</si>
  <si>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</si>
  <si>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</si>
  <si>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</si>
  <si>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</si>
  <si>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</si>
  <si>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</si>
  <si>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</si>
  <si>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</si>
  <si>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</si>
  <si>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</si>
  <si>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Liske</t>
  </si>
  <si>
    <t>Trend Aurora</t>
  </si>
  <si>
    <t>Trend Hanna</t>
  </si>
  <si>
    <t>Trend Gesa</t>
  </si>
  <si>
    <t>Trend Vera</t>
  </si>
  <si>
    <t>Smart Senna</t>
  </si>
  <si>
    <t>Smart Lenja</t>
  </si>
  <si>
    <t>Smart Gatwig</t>
  </si>
  <si>
    <t>Smart Frauke</t>
  </si>
  <si>
    <t>Smart Katarina</t>
  </si>
  <si>
    <t>Eco Friesia</t>
  </si>
  <si>
    <t>Eco Sally</t>
  </si>
  <si>
    <t>Eco Wiebke</t>
  </si>
  <si>
    <t>Eco Merle</t>
  </si>
  <si>
    <t>Dolce Vita Mylena</t>
  </si>
  <si>
    <t>Dolce Vita Niklas</t>
  </si>
  <si>
    <t>Dolce Vita Emma</t>
  </si>
  <si>
    <t>Dolce Vita Lisa</t>
  </si>
  <si>
    <t>Dolce Vita Coral Eye</t>
  </si>
  <si>
    <t>Dolce Vita Anne</t>
  </si>
  <si>
    <t>Dolce Vita Karen</t>
  </si>
  <si>
    <t>Dolce Vita Neon Blue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</si>
  <si>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</si>
  <si>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</si>
  <si>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</si>
  <si>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</si>
  <si>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</si>
  <si>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</si>
  <si>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</si>
  <si>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</si>
  <si>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</si>
  <si>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</si>
  <si>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</si>
  <si>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</si>
  <si>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</si>
  <si>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</si>
  <si>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</si>
  <si>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</si>
  <si>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</si>
  <si>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</si>
  <si>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</si>
  <si>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</si>
  <si>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</si>
  <si>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</si>
  <si>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</si>
  <si>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</si>
  <si>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</si>
  <si>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</si>
  <si>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</si>
  <si>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</si>
  <si>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>Primo Alexandra</t>
  </si>
  <si>
    <t>Primo Tomke</t>
  </si>
  <si>
    <t>Primo Lollipop Maxima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</si>
  <si>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</si>
  <si>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</si>
  <si>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</si>
  <si>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</si>
  <si>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</si>
  <si>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</si>
  <si>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</si>
  <si>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</si>
  <si>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</si>
  <si>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</si>
  <si>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</si>
  <si>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</si>
  <si>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</si>
  <si>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</si>
  <si>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</si>
  <si>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</si>
  <si>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</si>
  <si>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</si>
  <si>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</si>
  <si>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</si>
  <si>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</si>
  <si>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</si>
  <si>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</si>
  <si>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</si>
  <si>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</si>
  <si>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>Trend White</t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</si>
  <si>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</si>
  <si>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</si>
  <si>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</si>
  <si>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</si>
  <si>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</si>
  <si>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</si>
  <si>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</si>
  <si>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</si>
  <si>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</si>
  <si>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</si>
  <si>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</si>
  <si>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</si>
  <si>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</si>
  <si>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</si>
  <si>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</si>
  <si>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</si>
  <si>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</si>
  <si>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</si>
  <si>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</si>
  <si>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</si>
  <si>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</si>
  <si>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</si>
  <si>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</si>
  <si>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</si>
  <si>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</si>
  <si>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</si>
  <si>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</si>
  <si>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</si>
  <si>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</si>
  <si>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</si>
  <si>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</si>
  <si>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</si>
  <si>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</si>
  <si>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</si>
  <si>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</si>
  <si>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</si>
  <si>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</si>
  <si>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</si>
  <si>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</si>
  <si>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</si>
  <si>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</si>
  <si>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</si>
  <si>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</si>
  <si>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</si>
  <si>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</si>
  <si>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8--9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</si>
</sst>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92" zoomScale="60" zoomScaleNormal="60" zoomScaleSheetLayoutView="50" zoomScalePageLayoutView="20" workbookViewId="0">
      <selection activeCell="L117" sqref="L117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163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158</v>
      </c>
      <c r="C3" s="89"/>
      <c r="D3" s="89"/>
      <c r="E3" s="89"/>
      <c r="F3" s="89"/>
      <c r="G3" s="55" t="s">
        <v>160</v>
      </c>
      <c r="H3" s="90"/>
      <c r="I3" s="90"/>
      <c r="J3" s="92" t="s">
        <v>161</v>
      </c>
      <c r="K3" s="91" t="s">
        <v>159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156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157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92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89</v>
      </c>
      <c r="B9" s="55"/>
      <c r="C9" s="56"/>
      <c r="D9" s="57" t="s">
        <v>150</v>
      </c>
      <c r="E9" s="99" t="s">
        <v>217</v>
      </c>
      <c r="F9" s="86">
        <v>2021</v>
      </c>
      <c r="G9" s="51"/>
      <c r="H9" s="58"/>
      <c r="I9" s="57" t="s">
        <v>151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152</v>
      </c>
      <c r="E12" s="46"/>
      <c r="F12" s="46" t="s">
        <v>153</v>
      </c>
      <c r="G12" s="8"/>
      <c r="H12" s="23"/>
      <c r="I12" s="11" t="s">
        <v>179</v>
      </c>
      <c r="J12" s="46" t="s">
        <v>152</v>
      </c>
      <c r="K12" s="46"/>
      <c r="L12" s="46" t="s">
        <v>153</v>
      </c>
      <c r="M12" s="46"/>
    </row>
    <row r="13" spans="1:13" s="4" customFormat="1" ht="30" customHeight="1" x14ac:dyDescent="0.25">
      <c r="A13" s="35" t="s">
        <v>178</v>
      </c>
      <c r="B13" s="35"/>
      <c r="C13" s="36"/>
      <c r="D13" s="12" t="s">
        <v>90</v>
      </c>
      <c r="E13" s="12"/>
      <c r="F13" s="12" t="s">
        <v>90</v>
      </c>
      <c r="G13" s="35"/>
      <c r="H13" s="37"/>
      <c r="I13" s="37"/>
      <c r="J13" s="12" t="s">
        <v>90</v>
      </c>
      <c r="K13" s="12"/>
      <c r="L13" s="12" t="s">
        <v>90</v>
      </c>
      <c r="M13" s="12"/>
    </row>
    <row r="14" spans="1:13" s="4" customFormat="1" ht="33" customHeight="1" x14ac:dyDescent="0.25">
      <c r="A14" s="48" t="s">
        <v>86</v>
      </c>
      <c r="B14" s="33"/>
      <c r="C14" s="10"/>
      <c r="D14" s="12"/>
      <c r="E14" s="12"/>
      <c r="F14" s="12"/>
      <c r="G14" s="94" t="s">
        <v>41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3024</v>
      </c>
      <c r="E15" s="70"/>
      <c r="F15" s="70">
        <v>3500</v>
      </c>
      <c r="G15" s="10" t="s">
        <v>2</v>
      </c>
      <c r="H15" s="46">
        <v>10096</v>
      </c>
      <c r="I15" s="42" t="s">
        <v>180</v>
      </c>
      <c r="J15" s="34"/>
      <c r="K15" s="17"/>
      <c r="L15" s="70">
        <v>375</v>
      </c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2772</v>
      </c>
      <c r="E16" s="70"/>
      <c r="F16" s="70">
        <v>2125</v>
      </c>
      <c r="G16" s="10" t="s">
        <v>2</v>
      </c>
      <c r="H16" s="46">
        <v>13081</v>
      </c>
      <c r="I16" s="42" t="s">
        <v>42</v>
      </c>
      <c r="J16" s="34">
        <v>504</v>
      </c>
      <c r="K16" s="17"/>
      <c r="L16" s="70"/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164</v>
      </c>
      <c r="D17" s="70">
        <v>420</v>
      </c>
      <c r="E17" s="70"/>
      <c r="F17" s="70">
        <v>1125</v>
      </c>
      <c r="G17" s="10" t="s">
        <v>2</v>
      </c>
      <c r="H17" s="46">
        <v>13083</v>
      </c>
      <c r="I17" s="42" t="s">
        <v>43</v>
      </c>
      <c r="J17" s="34">
        <v>1008</v>
      </c>
      <c r="K17" s="17"/>
      <c r="L17" s="85"/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94</v>
      </c>
      <c r="D18" s="70"/>
      <c r="E18" s="70"/>
      <c r="F18" s="70">
        <v>375</v>
      </c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/>
      <c r="E19" s="70"/>
      <c r="F19" s="70"/>
      <c r="G19" s="14"/>
      <c r="H19" s="46"/>
      <c r="I19" s="94" t="s">
        <v>181</v>
      </c>
      <c r="J19" s="70">
        <f>SUM(J15:J18)</f>
        <v>1512</v>
      </c>
      <c r="K19" s="70">
        <f>SUM(K15:K18)</f>
        <v>0</v>
      </c>
      <c r="L19" s="70">
        <f>SUM(L15:L18)</f>
        <v>375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95</v>
      </c>
      <c r="D20" s="70">
        <v>2352</v>
      </c>
      <c r="E20" s="70"/>
      <c r="F20" s="70">
        <v>250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96</v>
      </c>
      <c r="D21" s="70">
        <v>2436</v>
      </c>
      <c r="E21" s="70"/>
      <c r="F21" s="70"/>
      <c r="G21" s="35" t="s">
        <v>192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1428</v>
      </c>
      <c r="E22" s="70"/>
      <c r="F22" s="70">
        <v>2875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165</v>
      </c>
      <c r="D23" s="70">
        <v>840</v>
      </c>
      <c r="E23" s="70"/>
      <c r="F23" s="70">
        <v>375</v>
      </c>
      <c r="G23" s="94" t="s">
        <v>182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97</v>
      </c>
      <c r="D24" s="70">
        <v>336</v>
      </c>
      <c r="E24" s="70"/>
      <c r="F24" s="70">
        <v>875</v>
      </c>
      <c r="G24" s="10" t="s">
        <v>2</v>
      </c>
      <c r="H24" s="46">
        <v>11078</v>
      </c>
      <c r="I24" s="42" t="s">
        <v>117</v>
      </c>
      <c r="J24" s="70">
        <v>1008</v>
      </c>
      <c r="K24" s="70"/>
      <c r="L24" s="70"/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162</v>
      </c>
      <c r="D25" s="70">
        <v>2856</v>
      </c>
      <c r="E25" s="70"/>
      <c r="F25" s="70">
        <v>2750</v>
      </c>
      <c r="G25" s="10" t="s">
        <v>2</v>
      </c>
      <c r="H25" s="46">
        <v>11039</v>
      </c>
      <c r="I25" s="42" t="s">
        <v>35</v>
      </c>
      <c r="J25" s="71">
        <v>1008</v>
      </c>
      <c r="K25" s="71"/>
      <c r="L25" s="71"/>
      <c r="M25" s="71"/>
    </row>
    <row r="26" spans="1:13" s="4" customFormat="1" ht="33" customHeight="1" x14ac:dyDescent="0.25">
      <c r="A26" s="10" t="s">
        <v>2</v>
      </c>
      <c r="B26" s="46">
        <v>10001</v>
      </c>
      <c r="C26" s="42" t="s">
        <v>93</v>
      </c>
      <c r="D26" s="70">
        <v>420</v>
      </c>
      <c r="E26" s="70"/>
      <c r="F26" s="70">
        <v>125</v>
      </c>
      <c r="G26" s="10"/>
      <c r="H26" s="46">
        <v>12071</v>
      </c>
      <c r="I26" s="42" t="s">
        <v>4</v>
      </c>
      <c r="J26" s="71">
        <v>168</v>
      </c>
      <c r="K26" s="71"/>
      <c r="L26" s="71">
        <v>1500</v>
      </c>
      <c r="M26" s="71"/>
    </row>
    <row r="27" spans="1:13" s="4" customFormat="1" ht="33" customHeight="1" x14ac:dyDescent="0.25">
      <c r="A27" s="10" t="s">
        <v>2</v>
      </c>
      <c r="B27" s="46">
        <v>10079</v>
      </c>
      <c r="C27" s="42" t="s">
        <v>171</v>
      </c>
      <c r="D27" s="70">
        <v>420</v>
      </c>
      <c r="E27" s="70"/>
      <c r="F27" s="70">
        <v>250</v>
      </c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82</v>
      </c>
      <c r="B29" s="95"/>
      <c r="C29" s="96"/>
      <c r="D29" s="70"/>
      <c r="E29" s="70"/>
      <c r="F29" s="70"/>
      <c r="G29" s="94" t="s">
        <v>183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98</v>
      </c>
      <c r="D30" s="70">
        <v>7896</v>
      </c>
      <c r="E30" s="70"/>
      <c r="F30" s="70">
        <v>25000</v>
      </c>
      <c r="G30" s="10"/>
      <c r="H30" s="46">
        <v>13082</v>
      </c>
      <c r="I30" s="42" t="s">
        <v>184</v>
      </c>
      <c r="J30" s="70">
        <v>2016</v>
      </c>
      <c r="K30" s="70"/>
      <c r="L30" s="70">
        <v>3000</v>
      </c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166</v>
      </c>
      <c r="D31" s="70">
        <v>2940</v>
      </c>
      <c r="E31" s="70"/>
      <c r="F31" s="70">
        <v>6000</v>
      </c>
      <c r="G31" s="10"/>
      <c r="H31" s="46">
        <v>13084</v>
      </c>
      <c r="I31" s="42" t="s">
        <v>185</v>
      </c>
      <c r="J31" s="70"/>
      <c r="K31" s="70"/>
      <c r="L31" s="70"/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99</v>
      </c>
      <c r="D32" s="70">
        <v>3948</v>
      </c>
      <c r="E32" s="70"/>
      <c r="F32" s="70">
        <v>2875</v>
      </c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167</v>
      </c>
      <c r="D33" s="70">
        <v>168</v>
      </c>
      <c r="E33" s="70"/>
      <c r="F33" s="70">
        <v>1875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168</v>
      </c>
      <c r="D34" s="70">
        <v>2016</v>
      </c>
      <c r="E34" s="70"/>
      <c r="F34" s="70">
        <v>375</v>
      </c>
      <c r="G34" s="94" t="s">
        <v>50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102</v>
      </c>
      <c r="D35" s="70">
        <v>6720</v>
      </c>
      <c r="E35" s="70"/>
      <c r="F35" s="70"/>
      <c r="G35" s="10" t="s">
        <v>2</v>
      </c>
      <c r="H35" s="46">
        <v>10086</v>
      </c>
      <c r="I35" s="42" t="s">
        <v>51</v>
      </c>
      <c r="J35" s="70">
        <v>2016</v>
      </c>
      <c r="K35" s="70"/>
      <c r="L35" s="70">
        <v>1875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169</v>
      </c>
      <c r="D36" s="70"/>
      <c r="E36" s="70"/>
      <c r="F36" s="70">
        <v>375</v>
      </c>
      <c r="G36" s="10" t="s">
        <v>2</v>
      </c>
      <c r="H36" s="46">
        <v>10087</v>
      </c>
      <c r="I36" s="42" t="s">
        <v>52</v>
      </c>
      <c r="J36" s="70">
        <v>1008</v>
      </c>
      <c r="K36" s="70"/>
      <c r="L36" s="70">
        <v>1000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170</v>
      </c>
      <c r="D37" s="70">
        <v>2436</v>
      </c>
      <c r="E37" s="70"/>
      <c r="F37" s="70">
        <v>2000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 t="s">
        <v>2</v>
      </c>
      <c r="B38" s="46">
        <v>10079</v>
      </c>
      <c r="C38" s="42" t="s">
        <v>78</v>
      </c>
      <c r="D38" s="70">
        <v>252</v>
      </c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 t="s">
        <v>2</v>
      </c>
      <c r="B39" s="46">
        <v>10037</v>
      </c>
      <c r="C39" s="42" t="s">
        <v>100</v>
      </c>
      <c r="D39" s="70">
        <v>252</v>
      </c>
      <c r="E39" s="70"/>
      <c r="F39" s="70"/>
      <c r="G39" s="94" t="s">
        <v>53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 t="s">
        <v>2</v>
      </c>
      <c r="B40" s="46">
        <v>10017</v>
      </c>
      <c r="C40" s="42" t="s">
        <v>101</v>
      </c>
      <c r="D40" s="70"/>
      <c r="E40" s="70"/>
      <c r="F40" s="70">
        <v>375</v>
      </c>
      <c r="G40" s="10" t="s">
        <v>2</v>
      </c>
      <c r="H40" s="46">
        <v>12096</v>
      </c>
      <c r="I40" s="42" t="s">
        <v>54</v>
      </c>
      <c r="J40" s="70">
        <v>2688</v>
      </c>
      <c r="K40" s="70"/>
      <c r="L40" s="70">
        <v>375</v>
      </c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>
        <v>168</v>
      </c>
      <c r="K41" s="70"/>
      <c r="L41" s="70">
        <v>375</v>
      </c>
      <c r="M41" s="70"/>
    </row>
    <row r="42" spans="1:13" s="4" customFormat="1" ht="33" customHeight="1" x14ac:dyDescent="0.25">
      <c r="A42" s="48" t="s">
        <v>83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>
        <v>2268</v>
      </c>
      <c r="K42" s="70"/>
      <c r="L42" s="70">
        <v>625</v>
      </c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79</v>
      </c>
      <c r="D43" s="70">
        <v>756</v>
      </c>
      <c r="E43" s="70"/>
      <c r="F43" s="70"/>
      <c r="G43" s="10" t="s">
        <v>2</v>
      </c>
      <c r="H43" s="46">
        <v>12099</v>
      </c>
      <c r="I43" s="42" t="s">
        <v>57</v>
      </c>
      <c r="J43" s="70">
        <v>1344</v>
      </c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103</v>
      </c>
      <c r="D44" s="70"/>
      <c r="E44" s="70"/>
      <c r="F44" s="70"/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104</v>
      </c>
      <c r="D45" s="70"/>
      <c r="E45" s="70"/>
      <c r="F45" s="70">
        <v>1000</v>
      </c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105</v>
      </c>
      <c r="D46" s="70">
        <v>672</v>
      </c>
      <c r="E46" s="70"/>
      <c r="F46" s="70"/>
      <c r="G46" s="94" t="s">
        <v>191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106</v>
      </c>
      <c r="D47" s="70"/>
      <c r="E47" s="70"/>
      <c r="F47" s="70"/>
      <c r="G47" s="10"/>
      <c r="H47" s="46">
        <v>12061</v>
      </c>
      <c r="I47" s="42" t="s">
        <v>21</v>
      </c>
      <c r="J47" s="70"/>
      <c r="K47" s="70"/>
      <c r="L47" s="70"/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>
        <v>504</v>
      </c>
      <c r="K48" s="70"/>
      <c r="L48" s="70">
        <v>250</v>
      </c>
      <c r="M48" s="70"/>
    </row>
    <row r="49" spans="1:13" s="4" customFormat="1" ht="33" customHeight="1" x14ac:dyDescent="0.25">
      <c r="A49" s="48"/>
      <c r="B49" s="13"/>
      <c r="C49" s="45" t="s">
        <v>189</v>
      </c>
      <c r="D49" s="70">
        <f>SUM(D15:D48)</f>
        <v>45360</v>
      </c>
      <c r="E49" s="70">
        <f>SUM(E15:E48)</f>
        <v>0</v>
      </c>
      <c r="F49" s="70">
        <f>SUM(F15:F48)</f>
        <v>54500</v>
      </c>
      <c r="G49" s="10"/>
      <c r="H49" s="46">
        <v>12064</v>
      </c>
      <c r="I49" s="42" t="s">
        <v>24</v>
      </c>
      <c r="J49" s="70"/>
      <c r="K49" s="70"/>
      <c r="L49" s="70">
        <v>250</v>
      </c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>
        <v>1008</v>
      </c>
      <c r="K50" s="70"/>
      <c r="L50" s="70"/>
      <c r="M50" s="70"/>
    </row>
    <row r="51" spans="1:13" s="4" customFormat="1" ht="33" customHeight="1" x14ac:dyDescent="0.3">
      <c r="A51" s="35" t="s">
        <v>190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/>
      <c r="K51" s="70"/>
      <c r="L51" s="70">
        <v>875</v>
      </c>
      <c r="M51" s="70"/>
    </row>
    <row r="52" spans="1:13" s="4" customFormat="1" ht="33" customHeight="1" x14ac:dyDescent="0.3">
      <c r="A52" s="48" t="s">
        <v>84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/>
      <c r="K52" s="70"/>
      <c r="L52" s="70">
        <v>500</v>
      </c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172</v>
      </c>
      <c r="D53" s="70">
        <v>3864</v>
      </c>
      <c r="E53" s="70"/>
      <c r="F53" s="70"/>
      <c r="G53" s="97"/>
      <c r="H53" s="47">
        <v>12069</v>
      </c>
      <c r="I53" s="42" t="s">
        <v>31</v>
      </c>
      <c r="J53" s="70"/>
      <c r="K53" s="70"/>
      <c r="L53" s="70">
        <v>1375</v>
      </c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107</v>
      </c>
      <c r="D54" s="70">
        <v>14448</v>
      </c>
      <c r="E54" s="70"/>
      <c r="F54" s="70">
        <v>15000</v>
      </c>
      <c r="G54" s="97"/>
      <c r="H54" s="47">
        <v>12070</v>
      </c>
      <c r="I54" s="42" t="s">
        <v>32</v>
      </c>
      <c r="J54" s="70">
        <v>924</v>
      </c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109</v>
      </c>
      <c r="D55" s="70">
        <v>3192</v>
      </c>
      <c r="E55" s="70"/>
      <c r="F55" s="70">
        <v>750</v>
      </c>
      <c r="G55" s="98"/>
      <c r="H55" s="46">
        <v>12067</v>
      </c>
      <c r="I55" s="44" t="s">
        <v>30</v>
      </c>
      <c r="J55" s="70">
        <v>1008</v>
      </c>
      <c r="K55" s="70"/>
      <c r="L55" s="70">
        <v>625</v>
      </c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110</v>
      </c>
      <c r="D56" s="34">
        <v>2940</v>
      </c>
      <c r="E56" s="13"/>
      <c r="F56" s="34">
        <v>1875</v>
      </c>
      <c r="G56" s="10" t="s">
        <v>2</v>
      </c>
      <c r="H56" s="46">
        <v>12095</v>
      </c>
      <c r="I56" s="42" t="s">
        <v>59</v>
      </c>
      <c r="J56" s="70">
        <v>2940</v>
      </c>
      <c r="K56" s="70"/>
      <c r="L56" s="70">
        <v>4000</v>
      </c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111</v>
      </c>
      <c r="D57" s="70">
        <v>3528</v>
      </c>
      <c r="E57" s="71"/>
      <c r="F57" s="71">
        <v>875</v>
      </c>
      <c r="G57" s="10"/>
      <c r="H57" s="46">
        <v>12072</v>
      </c>
      <c r="I57" s="42" t="s">
        <v>60</v>
      </c>
      <c r="J57" s="70">
        <v>1932</v>
      </c>
      <c r="K57" s="70"/>
      <c r="L57" s="70">
        <v>500</v>
      </c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112</v>
      </c>
      <c r="D58" s="70">
        <v>168</v>
      </c>
      <c r="E58" s="72"/>
      <c r="F58" s="70"/>
      <c r="G58" s="10"/>
      <c r="H58" s="46">
        <v>12073</v>
      </c>
      <c r="I58" s="42" t="s">
        <v>33</v>
      </c>
      <c r="J58" s="70">
        <v>420</v>
      </c>
      <c r="K58" s="70"/>
      <c r="L58" s="70"/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113</v>
      </c>
      <c r="D59" s="70">
        <v>2604</v>
      </c>
      <c r="E59" s="72"/>
      <c r="F59" s="70">
        <v>3000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173</v>
      </c>
      <c r="D60" s="70">
        <v>2268</v>
      </c>
      <c r="E60" s="72"/>
      <c r="F60" s="70"/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115</v>
      </c>
      <c r="D61" s="70"/>
      <c r="E61" s="70"/>
      <c r="F61" s="70">
        <v>3250</v>
      </c>
      <c r="G61" s="94" t="s">
        <v>188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174</v>
      </c>
      <c r="D62" s="70">
        <v>1512</v>
      </c>
      <c r="E62" s="70"/>
      <c r="F62" s="70"/>
      <c r="G62" s="10"/>
      <c r="H62" s="46">
        <v>12081</v>
      </c>
      <c r="I62" s="42" t="s">
        <v>25</v>
      </c>
      <c r="J62" s="70">
        <v>2436</v>
      </c>
      <c r="K62" s="70"/>
      <c r="L62" s="70"/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116</v>
      </c>
      <c r="D63" s="70"/>
      <c r="E63" s="70"/>
      <c r="F63" s="70"/>
      <c r="G63" s="10"/>
      <c r="H63" s="46">
        <v>12083</v>
      </c>
      <c r="I63" s="42" t="s">
        <v>29</v>
      </c>
      <c r="J63" s="70">
        <v>336</v>
      </c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118</v>
      </c>
      <c r="D64" s="70"/>
      <c r="E64" s="70"/>
      <c r="F64" s="70"/>
      <c r="G64" s="10"/>
      <c r="H64" s="46">
        <v>12082</v>
      </c>
      <c r="I64" s="42" t="s">
        <v>27</v>
      </c>
      <c r="J64" s="70"/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119</v>
      </c>
      <c r="D65" s="70"/>
      <c r="E65" s="70"/>
      <c r="F65" s="70"/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120</v>
      </c>
      <c r="D66" s="70">
        <v>9576</v>
      </c>
      <c r="E66" s="70"/>
      <c r="F66" s="70">
        <v>5750</v>
      </c>
      <c r="G66" s="94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>
        <v>11040</v>
      </c>
      <c r="C67" s="42" t="s">
        <v>108</v>
      </c>
      <c r="D67" s="70">
        <v>504</v>
      </c>
      <c r="E67" s="70"/>
      <c r="F67" s="70"/>
      <c r="G67" s="94" t="s">
        <v>61</v>
      </c>
      <c r="H67" s="95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>
        <v>11086</v>
      </c>
      <c r="C68" s="42" t="s">
        <v>114</v>
      </c>
      <c r="D68" s="70">
        <v>2016</v>
      </c>
      <c r="E68" s="70"/>
      <c r="F68" s="70"/>
      <c r="G68" s="10" t="s">
        <v>2</v>
      </c>
      <c r="H68" s="46">
        <v>12102</v>
      </c>
      <c r="I68" s="42" t="s">
        <v>62</v>
      </c>
      <c r="J68" s="70"/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63</v>
      </c>
      <c r="J69" s="70"/>
      <c r="K69" s="70"/>
      <c r="L69" s="70"/>
      <c r="M69" s="70"/>
    </row>
    <row r="70" spans="1:13" s="4" customFormat="1" ht="33" customHeight="1" x14ac:dyDescent="0.25">
      <c r="A70" s="94" t="s">
        <v>121</v>
      </c>
      <c r="B70" s="95"/>
      <c r="C70" s="42"/>
      <c r="D70" s="70"/>
      <c r="E70" s="70"/>
      <c r="F70" s="70"/>
      <c r="G70" s="10" t="s">
        <v>2</v>
      </c>
      <c r="H70" s="46">
        <v>12103</v>
      </c>
      <c r="I70" s="42" t="s">
        <v>64</v>
      </c>
      <c r="J70" s="70"/>
      <c r="K70" s="70"/>
      <c r="L70" s="70"/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122</v>
      </c>
      <c r="D71" s="70">
        <v>2268</v>
      </c>
      <c r="E71" s="70"/>
      <c r="F71" s="70">
        <v>9000</v>
      </c>
      <c r="G71" s="10" t="s">
        <v>2</v>
      </c>
      <c r="H71" s="46">
        <v>12105</v>
      </c>
      <c r="I71" s="42" t="s">
        <v>65</v>
      </c>
      <c r="J71" s="70"/>
      <c r="K71" s="70"/>
      <c r="L71" s="70"/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123</v>
      </c>
      <c r="D72" s="70">
        <v>3444</v>
      </c>
      <c r="E72" s="70"/>
      <c r="F72" s="70"/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175</v>
      </c>
      <c r="D73" s="70"/>
      <c r="E73" s="70"/>
      <c r="F73" s="70"/>
      <c r="G73" s="94" t="s">
        <v>66</v>
      </c>
      <c r="H73" s="94"/>
      <c r="I73" s="94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125</v>
      </c>
      <c r="D74" s="70">
        <v>1512</v>
      </c>
      <c r="E74" s="70"/>
      <c r="F74" s="70"/>
      <c r="G74" s="10" t="s">
        <v>2</v>
      </c>
      <c r="H74" s="46">
        <v>12100</v>
      </c>
      <c r="I74" s="42" t="s">
        <v>67</v>
      </c>
      <c r="J74" s="34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176</v>
      </c>
      <c r="D75" s="70">
        <v>1512</v>
      </c>
      <c r="E75" s="70"/>
      <c r="F75" s="70">
        <v>1250</v>
      </c>
      <c r="G75" s="10" t="s">
        <v>2</v>
      </c>
      <c r="H75" s="46">
        <v>12101</v>
      </c>
      <c r="I75" s="42" t="s">
        <v>68</v>
      </c>
      <c r="J75" s="34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128</v>
      </c>
      <c r="D76" s="70">
        <v>2436</v>
      </c>
      <c r="E76" s="70"/>
      <c r="F76" s="70">
        <v>1250</v>
      </c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126</v>
      </c>
      <c r="D77" s="70">
        <v>2016</v>
      </c>
      <c r="E77" s="70"/>
      <c r="F77" s="70">
        <v>3000</v>
      </c>
      <c r="G77" s="10"/>
      <c r="H77" s="46"/>
      <c r="I77" s="42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127</v>
      </c>
      <c r="D78" s="70">
        <v>2016</v>
      </c>
      <c r="E78" s="70"/>
      <c r="F78" s="70">
        <v>1750</v>
      </c>
      <c r="G78" s="10"/>
      <c r="H78" s="46"/>
      <c r="I78" s="42"/>
      <c r="J78" s="34"/>
      <c r="K78" s="13"/>
      <c r="L78" s="34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129</v>
      </c>
      <c r="D79" s="70"/>
      <c r="E79" s="70"/>
      <c r="F79" s="70"/>
      <c r="G79" s="10"/>
      <c r="H79" s="46"/>
      <c r="I79" s="42"/>
      <c r="J79" s="34"/>
      <c r="K79" s="13"/>
      <c r="L79" s="34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177</v>
      </c>
      <c r="D80" s="70"/>
      <c r="E80" s="70"/>
      <c r="F80" s="70"/>
      <c r="G80" s="10"/>
      <c r="H80" s="46"/>
      <c r="I80" s="42"/>
      <c r="J80" s="34"/>
      <c r="K80" s="13"/>
      <c r="L80" s="34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130</v>
      </c>
      <c r="D81" s="34">
        <v>1344</v>
      </c>
      <c r="E81" s="34"/>
      <c r="F81" s="34">
        <v>1500</v>
      </c>
      <c r="G81" s="10"/>
      <c r="H81" s="46"/>
      <c r="I81" s="42"/>
      <c r="J81" s="34"/>
      <c r="K81" s="13"/>
      <c r="L81" s="34"/>
      <c r="M81" s="10"/>
    </row>
    <row r="82" spans="1:13" s="4" customFormat="1" ht="33" customHeight="1" x14ac:dyDescent="0.25">
      <c r="A82" s="10"/>
      <c r="B82" s="46">
        <v>11053</v>
      </c>
      <c r="C82" s="42" t="s">
        <v>124</v>
      </c>
      <c r="D82" s="34">
        <v>420</v>
      </c>
      <c r="E82" s="34"/>
      <c r="F82" s="34"/>
      <c r="G82" s="10"/>
      <c r="H82" s="46"/>
      <c r="I82" s="42"/>
      <c r="J82" s="34"/>
      <c r="K82" s="13"/>
      <c r="L82" s="34"/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0"/>
      <c r="H83" s="46"/>
      <c r="I83" s="42"/>
      <c r="J83" s="34"/>
      <c r="K83" s="13"/>
      <c r="L83" s="34"/>
      <c r="M83" s="10"/>
    </row>
    <row r="84" spans="1:13" s="4" customFormat="1" ht="33" customHeight="1" x14ac:dyDescent="0.25">
      <c r="A84" s="30"/>
      <c r="B84" s="13"/>
      <c r="C84" s="45" t="s">
        <v>187</v>
      </c>
      <c r="D84" s="71">
        <f>SUM(D53:D83)</f>
        <v>63588</v>
      </c>
      <c r="E84" s="71">
        <f>SUM(E53:E83)</f>
        <v>0</v>
      </c>
      <c r="F84" s="71">
        <f>SUM(F53:F83)</f>
        <v>48250</v>
      </c>
      <c r="G84" s="17"/>
      <c r="H84" s="17"/>
      <c r="I84" s="45" t="s">
        <v>186</v>
      </c>
      <c r="J84" s="71">
        <f>SUM(J24:J83)</f>
        <v>25200</v>
      </c>
      <c r="K84" s="71">
        <f>SUM(K24:K83)</f>
        <v>0</v>
      </c>
      <c r="L84" s="71">
        <f>SUM(L24:L83)</f>
        <v>17125</v>
      </c>
      <c r="M84" s="71">
        <f>SUM(M24:M83)</f>
        <v>0</v>
      </c>
    </row>
    <row r="85" spans="1:13" s="4" customFormat="1" ht="63" customHeight="1" x14ac:dyDescent="0.6">
      <c r="A85" s="50"/>
      <c r="B85" s="64" t="s">
        <v>163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158</v>
      </c>
      <c r="C87" s="89"/>
      <c r="D87" s="89"/>
      <c r="E87" s="89"/>
      <c r="F87" s="89"/>
      <c r="G87" s="55" t="s">
        <v>160</v>
      </c>
      <c r="H87" s="90"/>
      <c r="I87" s="90"/>
      <c r="J87" s="92" t="s">
        <v>161</v>
      </c>
      <c r="K87" s="91" t="s">
        <v>159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156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157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92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89</v>
      </c>
      <c r="B93" s="55"/>
      <c r="C93" s="56"/>
      <c r="D93" s="84" t="str">
        <f>D9</f>
        <v>WEEK</v>
      </c>
      <c r="E93" s="88" t="str">
        <f t="shared" ref="E93:I93" si="0">E9</f>
        <v>8--9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152</v>
      </c>
      <c r="E96" s="46" t="s">
        <v>154</v>
      </c>
      <c r="F96" s="46" t="s">
        <v>153</v>
      </c>
      <c r="G96" s="8"/>
      <c r="H96" s="23"/>
      <c r="I96" s="11" t="s">
        <v>1</v>
      </c>
      <c r="J96" s="46" t="s">
        <v>152</v>
      </c>
      <c r="K96" s="46" t="s">
        <v>154</v>
      </c>
      <c r="L96" s="46" t="s">
        <v>153</v>
      </c>
      <c r="M96" s="46" t="s">
        <v>155</v>
      </c>
    </row>
    <row r="97" spans="1:13" s="4" customFormat="1" ht="45" customHeight="1" x14ac:dyDescent="0.25">
      <c r="A97" s="35" t="s">
        <v>193</v>
      </c>
      <c r="B97" s="34"/>
      <c r="C97" s="6"/>
      <c r="D97" s="28"/>
      <c r="E97" s="28"/>
      <c r="F97" s="29"/>
      <c r="G97" s="35" t="s">
        <v>194</v>
      </c>
      <c r="H97" s="34"/>
      <c r="I97" s="6"/>
      <c r="J97" s="28" t="s">
        <v>90</v>
      </c>
      <c r="K97" s="28" t="s">
        <v>90</v>
      </c>
      <c r="L97" s="28" t="s">
        <v>90</v>
      </c>
      <c r="M97" s="28" t="s">
        <v>90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>
        <v>924</v>
      </c>
      <c r="K99" s="71"/>
      <c r="L99" s="71">
        <v>1000</v>
      </c>
      <c r="M99" s="71"/>
    </row>
    <row r="100" spans="1:13" s="4" customFormat="1" ht="38.1" customHeight="1" x14ac:dyDescent="0.25">
      <c r="A100" s="48" t="s">
        <v>85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80</v>
      </c>
      <c r="J100" s="71">
        <v>1008</v>
      </c>
      <c r="K100" s="81"/>
      <c r="L100" s="71">
        <v>1375</v>
      </c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146</v>
      </c>
      <c r="D101" s="71">
        <v>336</v>
      </c>
      <c r="E101" s="71"/>
      <c r="F101" s="71">
        <v>2375</v>
      </c>
      <c r="G101" s="14" t="s">
        <v>2</v>
      </c>
      <c r="H101" s="46">
        <v>13030</v>
      </c>
      <c r="I101" s="42" t="s">
        <v>81</v>
      </c>
      <c r="J101" s="71">
        <v>504</v>
      </c>
      <c r="K101" s="71"/>
      <c r="L101" s="71">
        <v>875</v>
      </c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147</v>
      </c>
      <c r="D102" s="71">
        <v>924</v>
      </c>
      <c r="E102" s="71"/>
      <c r="F102" s="71">
        <v>1375</v>
      </c>
      <c r="G102" s="14" t="s">
        <v>2</v>
      </c>
      <c r="H102" s="46">
        <v>13103</v>
      </c>
      <c r="I102" s="42" t="s">
        <v>72</v>
      </c>
      <c r="J102" s="71">
        <v>3108</v>
      </c>
      <c r="K102" s="71"/>
      <c r="L102" s="71"/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148</v>
      </c>
      <c r="D103" s="71">
        <v>1512</v>
      </c>
      <c r="E103" s="71"/>
      <c r="F103" s="71">
        <v>1375</v>
      </c>
      <c r="G103" s="14" t="s">
        <v>2</v>
      </c>
      <c r="H103" s="46">
        <v>13120</v>
      </c>
      <c r="I103" s="42" t="s">
        <v>208</v>
      </c>
      <c r="J103" s="71"/>
      <c r="K103" s="71"/>
      <c r="L103" s="71"/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149</v>
      </c>
      <c r="D104" s="71">
        <v>840</v>
      </c>
      <c r="E104" s="71"/>
      <c r="F104" s="71">
        <v>1375</v>
      </c>
      <c r="G104" s="14"/>
      <c r="H104" s="13"/>
      <c r="I104" s="33" t="s">
        <v>214</v>
      </c>
      <c r="J104" s="70">
        <f>SUM(J99:J103)</f>
        <v>5544</v>
      </c>
      <c r="K104" s="70">
        <f>SUM(K99:K103)</f>
        <v>0</v>
      </c>
      <c r="L104" s="70">
        <f>SUM(L99:L103)</f>
        <v>3250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>
        <v>4200</v>
      </c>
      <c r="E105" s="71"/>
      <c r="F105" s="71">
        <v>6000</v>
      </c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>
        <v>504</v>
      </c>
      <c r="K106" s="71"/>
      <c r="L106" s="71">
        <v>3250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209</v>
      </c>
      <c r="J107" s="71">
        <v>1344</v>
      </c>
      <c r="K107" s="71"/>
      <c r="L107" s="71">
        <v>2000</v>
      </c>
      <c r="M107" s="71"/>
    </row>
    <row r="108" spans="1:13" s="4" customFormat="1" ht="38.1" customHeight="1" x14ac:dyDescent="0.25">
      <c r="A108" s="48" t="s">
        <v>88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>
        <v>336</v>
      </c>
      <c r="K108" s="71"/>
      <c r="L108" s="71"/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131</v>
      </c>
      <c r="D109" s="73">
        <v>5796</v>
      </c>
      <c r="E109" s="73"/>
      <c r="F109" s="71">
        <v>3250</v>
      </c>
      <c r="G109" s="14" t="s">
        <v>2</v>
      </c>
      <c r="H109" s="46">
        <v>13034</v>
      </c>
      <c r="I109" s="42" t="s">
        <v>76</v>
      </c>
      <c r="J109" s="71">
        <v>1260</v>
      </c>
      <c r="K109" s="71"/>
      <c r="L109" s="71"/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132</v>
      </c>
      <c r="D110" s="73">
        <v>2856</v>
      </c>
      <c r="E110" s="73"/>
      <c r="F110" s="71">
        <v>1125</v>
      </c>
      <c r="G110" s="14" t="s">
        <v>2</v>
      </c>
      <c r="H110" s="46">
        <v>13035</v>
      </c>
      <c r="I110" s="42" t="s">
        <v>77</v>
      </c>
      <c r="J110" s="71">
        <v>1848</v>
      </c>
      <c r="K110" s="71"/>
      <c r="L110" s="71"/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133</v>
      </c>
      <c r="D111" s="73">
        <v>4200</v>
      </c>
      <c r="E111" s="73"/>
      <c r="F111" s="71">
        <v>4375</v>
      </c>
      <c r="G111" s="10"/>
      <c r="H111" s="13"/>
      <c r="I111" s="33" t="s">
        <v>215</v>
      </c>
      <c r="J111" s="70">
        <f>SUM(J106:J110)</f>
        <v>5292</v>
      </c>
      <c r="K111" s="70">
        <f>SUM(K106:K110)</f>
        <v>0</v>
      </c>
      <c r="L111" s="70">
        <f>SUM(L106:L110)</f>
        <v>5250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134</v>
      </c>
      <c r="D112" s="73">
        <v>4536</v>
      </c>
      <c r="E112" s="73"/>
      <c r="F112" s="71">
        <v>5750</v>
      </c>
      <c r="G112" s="48" t="s">
        <v>46</v>
      </c>
      <c r="H112" s="13"/>
      <c r="I112" s="6"/>
      <c r="J112" s="46" t="s">
        <v>152</v>
      </c>
      <c r="K112" s="46" t="s">
        <v>154</v>
      </c>
      <c r="L112" s="46" t="s">
        <v>153</v>
      </c>
      <c r="M112" s="46" t="s">
        <v>155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>
        <v>3276</v>
      </c>
      <c r="E113" s="73"/>
      <c r="F113" s="71">
        <v>125</v>
      </c>
      <c r="G113" s="14"/>
      <c r="H113" s="46">
        <v>14036</v>
      </c>
      <c r="I113" s="42" t="s">
        <v>3</v>
      </c>
      <c r="J113" s="71">
        <v>18900</v>
      </c>
      <c r="K113" s="71">
        <v>5796</v>
      </c>
      <c r="L113" s="71">
        <v>31375</v>
      </c>
      <c r="M113" s="71">
        <v>23000</v>
      </c>
    </row>
    <row r="114" spans="1:13" s="4" customFormat="1" ht="38.1" customHeight="1" x14ac:dyDescent="0.25">
      <c r="A114" s="14" t="s">
        <v>2</v>
      </c>
      <c r="B114" s="46">
        <v>13099</v>
      </c>
      <c r="C114" s="42" t="s">
        <v>195</v>
      </c>
      <c r="D114" s="73">
        <v>924</v>
      </c>
      <c r="E114" s="73"/>
      <c r="F114" s="71">
        <v>2875</v>
      </c>
      <c r="G114" s="19"/>
      <c r="H114" s="47">
        <v>14037</v>
      </c>
      <c r="I114" s="42" t="s">
        <v>5</v>
      </c>
      <c r="J114" s="71">
        <v>2520</v>
      </c>
      <c r="K114" s="71">
        <v>420</v>
      </c>
      <c r="L114" s="71">
        <v>24750</v>
      </c>
      <c r="M114" s="71">
        <v>6000</v>
      </c>
    </row>
    <row r="115" spans="1:13" s="4" customFormat="1" ht="38.1" customHeight="1" x14ac:dyDescent="0.25">
      <c r="A115" s="14" t="s">
        <v>2</v>
      </c>
      <c r="B115" s="46">
        <v>13012</v>
      </c>
      <c r="C115" s="42" t="s">
        <v>135</v>
      </c>
      <c r="D115" s="73">
        <v>10752</v>
      </c>
      <c r="E115" s="73"/>
      <c r="F115" s="71">
        <v>10875</v>
      </c>
      <c r="G115" s="19"/>
      <c r="H115" s="47">
        <v>14038</v>
      </c>
      <c r="I115" s="43" t="s">
        <v>6</v>
      </c>
      <c r="J115" s="71">
        <v>6048</v>
      </c>
      <c r="K115" s="71">
        <v>3528</v>
      </c>
      <c r="L115" s="71"/>
      <c r="M115" s="71">
        <v>10000</v>
      </c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136</v>
      </c>
      <c r="D116" s="73">
        <v>2772</v>
      </c>
      <c r="E116" s="73"/>
      <c r="F116" s="71">
        <v>3125</v>
      </c>
      <c r="G116" s="10"/>
      <c r="H116" s="46">
        <v>14039</v>
      </c>
      <c r="I116" s="42" t="s">
        <v>7</v>
      </c>
      <c r="J116" s="71">
        <v>1512</v>
      </c>
      <c r="K116" s="71">
        <v>1512</v>
      </c>
      <c r="L116" s="71">
        <v>5625</v>
      </c>
      <c r="M116" s="71">
        <v>2500</v>
      </c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>
        <v>1512</v>
      </c>
      <c r="K117" s="71">
        <v>1008</v>
      </c>
      <c r="L117" s="71">
        <v>3500</v>
      </c>
      <c r="M117" s="71">
        <v>500</v>
      </c>
    </row>
    <row r="118" spans="1:13" s="4" customFormat="1" ht="38.1" customHeight="1" x14ac:dyDescent="0.25">
      <c r="A118" s="48" t="s">
        <v>87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>
        <v>4032</v>
      </c>
      <c r="K118" s="71">
        <v>504</v>
      </c>
      <c r="L118" s="71">
        <v>1500</v>
      </c>
      <c r="M118" s="71">
        <v>250</v>
      </c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137</v>
      </c>
      <c r="D119" s="73">
        <v>7728</v>
      </c>
      <c r="E119" s="73"/>
      <c r="F119" s="73">
        <v>2875</v>
      </c>
      <c r="G119" s="14" t="s">
        <v>2</v>
      </c>
      <c r="H119" s="46">
        <v>14062</v>
      </c>
      <c r="I119" s="42" t="s">
        <v>47</v>
      </c>
      <c r="J119" s="71">
        <v>3024</v>
      </c>
      <c r="K119" s="71">
        <v>672</v>
      </c>
      <c r="L119" s="71">
        <v>1500</v>
      </c>
      <c r="M119" s="71">
        <v>500</v>
      </c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138</v>
      </c>
      <c r="D120" s="73">
        <v>6048</v>
      </c>
      <c r="E120" s="73"/>
      <c r="F120" s="73">
        <v>3000</v>
      </c>
      <c r="G120" s="14" t="s">
        <v>2</v>
      </c>
      <c r="H120" s="46">
        <v>14066</v>
      </c>
      <c r="I120" s="42" t="s">
        <v>210</v>
      </c>
      <c r="J120" s="71">
        <v>25032</v>
      </c>
      <c r="K120" s="71">
        <v>9492</v>
      </c>
      <c r="L120" s="71">
        <v>32750</v>
      </c>
      <c r="M120" s="71">
        <v>20000</v>
      </c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139</v>
      </c>
      <c r="D121" s="73">
        <v>7476</v>
      </c>
      <c r="E121" s="73"/>
      <c r="F121" s="73">
        <v>3750</v>
      </c>
      <c r="G121" s="14"/>
      <c r="H121" s="46">
        <v>14043</v>
      </c>
      <c r="I121" s="42" t="s">
        <v>10</v>
      </c>
      <c r="J121" s="71">
        <v>7056</v>
      </c>
      <c r="K121" s="71">
        <v>504</v>
      </c>
      <c r="L121" s="71">
        <v>22750</v>
      </c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140</v>
      </c>
      <c r="D122" s="73">
        <v>6972</v>
      </c>
      <c r="E122" s="73"/>
      <c r="F122" s="73">
        <v>3250</v>
      </c>
      <c r="G122" s="19"/>
      <c r="H122" s="47">
        <v>14044</v>
      </c>
      <c r="I122" s="42" t="s">
        <v>11</v>
      </c>
      <c r="J122" s="71">
        <v>588</v>
      </c>
      <c r="K122" s="71"/>
      <c r="L122" s="71">
        <v>6000</v>
      </c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196</v>
      </c>
      <c r="D123" s="73">
        <v>7056</v>
      </c>
      <c r="E123" s="73"/>
      <c r="F123" s="73">
        <v>4625</v>
      </c>
      <c r="G123" s="10"/>
      <c r="H123" s="46">
        <v>14045</v>
      </c>
      <c r="I123" s="42" t="s">
        <v>12</v>
      </c>
      <c r="J123" s="71">
        <v>2856</v>
      </c>
      <c r="K123" s="71">
        <v>504</v>
      </c>
      <c r="L123" s="71">
        <v>10000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197</v>
      </c>
      <c r="D124" s="73">
        <v>3948</v>
      </c>
      <c r="E124" s="73"/>
      <c r="F124" s="73"/>
      <c r="G124" s="10"/>
      <c r="H124" s="46">
        <v>14046</v>
      </c>
      <c r="I124" s="42" t="s">
        <v>13</v>
      </c>
      <c r="J124" s="71">
        <v>756</v>
      </c>
      <c r="K124" s="71"/>
      <c r="L124" s="71">
        <v>5500</v>
      </c>
      <c r="M124" s="71">
        <v>1000</v>
      </c>
    </row>
    <row r="125" spans="1:13" s="4" customFormat="1" ht="38.1" customHeight="1" x14ac:dyDescent="0.25">
      <c r="A125" s="14" t="s">
        <v>2</v>
      </c>
      <c r="B125" s="46">
        <v>13011</v>
      </c>
      <c r="C125" s="42" t="s">
        <v>141</v>
      </c>
      <c r="D125" s="73">
        <v>336</v>
      </c>
      <c r="E125" s="73"/>
      <c r="F125" s="71"/>
      <c r="G125" s="17"/>
      <c r="H125" s="46">
        <v>14047</v>
      </c>
      <c r="I125" s="42" t="s">
        <v>14</v>
      </c>
      <c r="J125" s="71">
        <v>2016</v>
      </c>
      <c r="K125" s="71"/>
      <c r="L125" s="71">
        <v>2500</v>
      </c>
      <c r="M125" s="71">
        <v>2500</v>
      </c>
    </row>
    <row r="126" spans="1:13" s="4" customFormat="1" ht="38.1" customHeight="1" x14ac:dyDescent="0.4">
      <c r="A126" s="14" t="s">
        <v>2</v>
      </c>
      <c r="B126" s="46">
        <v>13123</v>
      </c>
      <c r="C126" s="42" t="s">
        <v>207</v>
      </c>
      <c r="D126" s="71">
        <v>2352</v>
      </c>
      <c r="E126" s="71"/>
      <c r="F126" s="71"/>
      <c r="G126" s="14" t="s">
        <v>2</v>
      </c>
      <c r="H126" s="46">
        <v>14048</v>
      </c>
      <c r="I126" s="42" t="s">
        <v>15</v>
      </c>
      <c r="J126" s="78">
        <v>1260</v>
      </c>
      <c r="K126" s="79"/>
      <c r="L126" s="78">
        <v>3000</v>
      </c>
      <c r="M126" s="71">
        <v>500</v>
      </c>
    </row>
    <row r="127" spans="1:13" s="4" customFormat="1" ht="38.1" customHeight="1" x14ac:dyDescent="0.4">
      <c r="A127" s="14" t="s">
        <v>2</v>
      </c>
      <c r="B127" s="46">
        <v>13033</v>
      </c>
      <c r="C127" s="42" t="s">
        <v>198</v>
      </c>
      <c r="D127" s="71"/>
      <c r="E127" s="71"/>
      <c r="F127" s="71"/>
      <c r="G127" s="14" t="s">
        <v>2</v>
      </c>
      <c r="H127" s="46">
        <v>14064</v>
      </c>
      <c r="I127" s="42" t="s">
        <v>48</v>
      </c>
      <c r="J127" s="71">
        <v>504</v>
      </c>
      <c r="K127" s="71"/>
      <c r="L127" s="71">
        <v>3000</v>
      </c>
      <c r="M127" s="75">
        <v>750</v>
      </c>
    </row>
    <row r="128" spans="1:13" s="4" customFormat="1" ht="38.1" customHeight="1" x14ac:dyDescent="0.25">
      <c r="A128" s="14" t="s">
        <v>2</v>
      </c>
      <c r="B128" s="46">
        <v>13079</v>
      </c>
      <c r="C128" s="42" t="s">
        <v>199</v>
      </c>
      <c r="D128" s="71">
        <v>1008</v>
      </c>
      <c r="E128" s="71"/>
      <c r="F128" s="71">
        <v>2000</v>
      </c>
      <c r="G128" s="17"/>
      <c r="H128" s="46">
        <v>14050</v>
      </c>
      <c r="I128" s="42" t="s">
        <v>16</v>
      </c>
      <c r="J128" s="71">
        <v>1512</v>
      </c>
      <c r="K128" s="71"/>
      <c r="L128" s="71">
        <v>2000</v>
      </c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>
        <v>11004</v>
      </c>
      <c r="E129" s="71"/>
      <c r="F129" s="71">
        <v>3500</v>
      </c>
      <c r="G129" s="14"/>
      <c r="H129" s="46">
        <v>14051</v>
      </c>
      <c r="I129" s="42" t="s">
        <v>17</v>
      </c>
      <c r="J129" s="71"/>
      <c r="K129" s="71"/>
      <c r="L129" s="71"/>
      <c r="M129" s="71">
        <v>500</v>
      </c>
    </row>
    <row r="130" spans="1:13" s="4" customFormat="1" ht="38.1" customHeight="1" x14ac:dyDescent="0.4">
      <c r="A130" s="14" t="s">
        <v>2</v>
      </c>
      <c r="B130" s="46">
        <v>13002</v>
      </c>
      <c r="C130" s="42" t="s">
        <v>200</v>
      </c>
      <c r="D130" s="71">
        <v>3024</v>
      </c>
      <c r="E130" s="71"/>
      <c r="F130" s="71">
        <v>3000</v>
      </c>
      <c r="G130" s="10"/>
      <c r="H130" s="46">
        <v>14052</v>
      </c>
      <c r="I130" s="42" t="s">
        <v>18</v>
      </c>
      <c r="J130" s="75">
        <v>840</v>
      </c>
      <c r="K130" s="75">
        <v>504</v>
      </c>
      <c r="L130" s="71"/>
      <c r="M130" s="71"/>
    </row>
    <row r="131" spans="1:13" ht="38.1" customHeight="1" x14ac:dyDescent="0.4">
      <c r="A131" s="14" t="s">
        <v>2</v>
      </c>
      <c r="B131" s="46">
        <v>13094</v>
      </c>
      <c r="C131" s="42" t="s">
        <v>142</v>
      </c>
      <c r="D131" s="71">
        <v>2016</v>
      </c>
      <c r="E131" s="71"/>
      <c r="F131" s="71"/>
      <c r="G131" s="14" t="s">
        <v>69</v>
      </c>
      <c r="H131" s="46">
        <v>14057</v>
      </c>
      <c r="I131" s="42" t="s">
        <v>49</v>
      </c>
      <c r="J131" s="71"/>
      <c r="K131" s="71"/>
      <c r="L131" s="71">
        <v>1500</v>
      </c>
      <c r="M131" s="75">
        <v>1000</v>
      </c>
    </row>
    <row r="132" spans="1:13" ht="38.1" customHeight="1" x14ac:dyDescent="0.4">
      <c r="A132" s="14" t="s">
        <v>2</v>
      </c>
      <c r="B132" s="46">
        <v>13061</v>
      </c>
      <c r="C132" s="42" t="s">
        <v>143</v>
      </c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 t="s">
        <v>2</v>
      </c>
      <c r="B133" s="46">
        <v>13004</v>
      </c>
      <c r="C133" s="42" t="s">
        <v>144</v>
      </c>
      <c r="D133" s="71"/>
      <c r="E133" s="71"/>
      <c r="F133" s="71"/>
      <c r="G133" s="48" t="s">
        <v>211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 t="s">
        <v>2</v>
      </c>
      <c r="B134" s="46">
        <v>13013</v>
      </c>
      <c r="C134" s="42" t="s">
        <v>145</v>
      </c>
      <c r="D134" s="71"/>
      <c r="E134" s="71"/>
      <c r="F134" s="71"/>
      <c r="G134" s="17"/>
      <c r="H134" s="46">
        <v>14053</v>
      </c>
      <c r="I134" s="42" t="s">
        <v>19</v>
      </c>
      <c r="J134" s="83">
        <v>1512</v>
      </c>
      <c r="K134" s="68"/>
      <c r="L134" s="83">
        <v>500</v>
      </c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>
        <v>504</v>
      </c>
      <c r="K135" s="68"/>
      <c r="L135" s="83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>
        <v>168</v>
      </c>
      <c r="K136" s="66"/>
      <c r="L136" s="83"/>
      <c r="M136" s="67"/>
    </row>
    <row r="137" spans="1:13" ht="38.1" customHeight="1" x14ac:dyDescent="0.4">
      <c r="A137" s="94" t="s">
        <v>201</v>
      </c>
      <c r="B137" s="46"/>
      <c r="C137" s="42"/>
      <c r="D137" s="71"/>
      <c r="E137" s="71"/>
      <c r="F137" s="71"/>
      <c r="G137" s="18"/>
      <c r="H137" s="15"/>
      <c r="I137" s="40" t="s">
        <v>212</v>
      </c>
      <c r="J137" s="75">
        <f>SUM(J113:J136)</f>
        <v>82152</v>
      </c>
      <c r="K137" s="75">
        <f>SUM(K113:K136)</f>
        <v>24444</v>
      </c>
      <c r="L137" s="75">
        <f>SUM(L113:L136)</f>
        <v>157750</v>
      </c>
      <c r="M137" s="75">
        <f>SUM(M113:M136)</f>
        <v>69000</v>
      </c>
    </row>
    <row r="138" spans="1:13" ht="38.1" customHeight="1" x14ac:dyDescent="0.4">
      <c r="A138" s="14" t="s">
        <v>2</v>
      </c>
      <c r="B138" s="46">
        <v>13105</v>
      </c>
      <c r="C138" s="42" t="s">
        <v>202</v>
      </c>
      <c r="D138" s="71">
        <v>2772</v>
      </c>
      <c r="E138" s="71"/>
      <c r="F138" s="71">
        <v>1125</v>
      </c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203</v>
      </c>
      <c r="D139" s="71">
        <v>1764</v>
      </c>
      <c r="E139" s="71"/>
      <c r="F139" s="71">
        <v>3125</v>
      </c>
      <c r="G139" s="18"/>
      <c r="H139" s="15"/>
      <c r="I139" s="40" t="s">
        <v>91</v>
      </c>
      <c r="J139" s="75">
        <f>J137+J111+J104+D148+J84+J19+D84+D49</f>
        <v>342720</v>
      </c>
      <c r="K139" s="75">
        <f>K137+K111+K104+E148+K84+K19+E84+E49</f>
        <v>24444</v>
      </c>
      <c r="L139" s="75">
        <f>L137+L111+L104+F148+L84+L19+F84+F49</f>
        <v>366625</v>
      </c>
      <c r="M139" s="75">
        <f>M137+M111+M104</f>
        <v>69000</v>
      </c>
    </row>
    <row r="140" spans="1:13" ht="38.1" customHeight="1" x14ac:dyDescent="0.35">
      <c r="A140" s="14" t="s">
        <v>2</v>
      </c>
      <c r="B140" s="46">
        <v>13106</v>
      </c>
      <c r="C140" s="42" t="s">
        <v>204</v>
      </c>
      <c r="D140" s="71">
        <v>84</v>
      </c>
      <c r="E140" s="71"/>
      <c r="F140" s="71"/>
      <c r="G140" s="18"/>
      <c r="H140" s="15"/>
      <c r="I140" s="38" t="s">
        <v>216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205</v>
      </c>
      <c r="D141" s="71">
        <v>5796</v>
      </c>
      <c r="E141" s="71"/>
      <c r="F141" s="71">
        <v>4000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206</v>
      </c>
      <c r="D142" s="71">
        <v>1764</v>
      </c>
      <c r="E142" s="71"/>
      <c r="F142" s="71">
        <v>1875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213</v>
      </c>
      <c r="D148" s="74">
        <f>SUM(D100:D147)</f>
        <v>114072</v>
      </c>
      <c r="E148" s="74">
        <f>SUM(E100:E147)</f>
        <v>0</v>
      </c>
      <c r="F148" s="74">
        <f>SUM(F100:F147)</f>
        <v>80125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2021-02-19T07:12:53Z</cp:lastPrinted>
  <dcterms:created xsi:type="dcterms:W3CDTF">2011-06-10T06:06:34Z</dcterms:created>
  <dcterms:modified xsi:type="dcterms:W3CDTF">2021-02-20T10:58:44Z</dcterms:modified>
</cp:coreProperties>
</file>